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8"/>
  </bookViews>
  <sheets>
    <sheet name="kopert" sheetId="1" r:id="rId1"/>
    <sheet name="fluksi" sheetId="2" r:id="rId2"/>
    <sheet name="aktive" sheetId="3" r:id="rId3"/>
    <sheet name="pasive" sheetId="4" r:id="rId4"/>
    <sheet name="Ardh dhe shpenz." sheetId="5" r:id="rId5"/>
    <sheet name="ndrysh.kap" sheetId="6" r:id="rId6"/>
    <sheet name="Shen.Shpjeguese" sheetId="7" r:id="rId7"/>
    <sheet name="Amortizimi 2011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<sst xmlns="http://schemas.openxmlformats.org/spreadsheetml/2006/main" count="414" uniqueCount="351">
  <si>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</si>
  <si>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</si>
  <si>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</si>
  <si>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</si>
  <si>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</si>
  <si>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</si>
  <si>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</si>
  <si>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</si>
  <si>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>Periudha raportuese</t>
  </si>
  <si>
    <t>Periudha paraardhese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</si>
  <si>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</si>
  <si>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</si>
  <si>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</si>
  <si>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</si>
  <si>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</si>
  <si>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</si>
  <si>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</si>
  <si>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</si>
  <si>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</si>
  <si>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</si>
  <si>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</si>
  <si>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-Prodhim ne proces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</si>
  <si>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</si>
  <si>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</si>
  <si>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</si>
  <si>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</si>
  <si>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</si>
  <si>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</si>
  <si>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4  Aktive afatgjata jomateriale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</si>
  <si>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</si>
  <si>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</si>
  <si>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</si>
  <si>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</si>
  <si>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</si>
  <si>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</si>
  <si>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</si>
  <si>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</si>
  <si>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</si>
  <si>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</si>
  <si>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</si>
  <si>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</si>
  <si>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</si>
  <si>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</si>
  <si>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</si>
  <si>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</si>
  <si>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</si>
  <si>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</si>
  <si>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</si>
  <si>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</si>
  <si>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</si>
  <si>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</si>
  <si>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</si>
  <si>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</si>
  <si>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</si>
  <si>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</si>
  <si>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</si>
  <si>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</si>
  <si>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</si>
  <si>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</si>
  <si>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</si>
  <si>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</si>
  <si>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</si>
  <si>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</si>
  <si>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</si>
  <si>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</si>
  <si>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</si>
  <si>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</si>
  <si>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</si>
  <si>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</si>
  <si>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</si>
  <si>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</si>
  <si>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</si>
  <si>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</si>
  <si>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</si>
  <si>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</si>
  <si>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10  Fitimi(humbja) e vitit financiar</t>
  </si>
  <si>
    <t>Materialet e konsumuara</t>
  </si>
  <si>
    <t>Fitimi (humbja) para tatimit (9+/-13)</t>
  </si>
  <si>
    <t>Pasqyra e Fluksit Monetar - Metoda Direkte</t>
  </si>
  <si>
    <t>Fluksi monetar nga veprimtarite e shfrytezimit</t>
  </si>
  <si>
    <t>Fluksi monetar nga veprimtarite investuese</t>
  </si>
  <si>
    <t xml:space="preserve">    Mjetet monetare(MM) te arketuara nga klientet</t>
  </si>
  <si>
    <t xml:space="preserve">    MM te paguara ndaj furnitoreve dhe punonjesve</t>
  </si>
  <si>
    <t xml:space="preserve">    MM te ardhura nga veprimtarite </t>
  </si>
  <si>
    <t xml:space="preserve">    Intresi i paguar</t>
  </si>
  <si>
    <t xml:space="preserve">    Tatim mbi fitimin e paguar</t>
  </si>
  <si>
    <t xml:space="preserve">    MM neto nga veprimtaria e shfrytezimit</t>
  </si>
  <si>
    <t xml:space="preserve">    Blerja e aktiveve afatgjata materiale</t>
  </si>
  <si>
    <t xml:space="preserve">    Blerja e njesise se kontrolluar X minus parate e arketuara</t>
  </si>
  <si>
    <t xml:space="preserve">    Te ardhura nga shitja e pajisjeve</t>
  </si>
  <si>
    <t xml:space="preserve">    Dividentet e arketuar</t>
  </si>
  <si>
    <t xml:space="preserve">    Interesi i arketuar</t>
  </si>
  <si>
    <t xml:space="preserve">    MM neto te perdorura ne veprimtarite investuese</t>
  </si>
  <si>
    <t>Fluksi monetar nga aktivoitetet financiare</t>
  </si>
  <si>
    <t xml:space="preserve">    Te ardhura nga emetimi i kapitalit aksionar</t>
  </si>
  <si>
    <t xml:space="preserve">    Te ardhura nga huamarrje</t>
  </si>
  <si>
    <t xml:space="preserve">    Dividente te paguar</t>
  </si>
  <si>
    <t xml:space="preserve">    MM neto e perdorura ne veprimtarite financiare</t>
  </si>
  <si>
    <t>Rrija/renia neto e mjeteve financiare</t>
  </si>
  <si>
    <t>Mjetet monetare ne fillim te periudhes kontabel</t>
  </si>
  <si>
    <t>Mjetet monetare ne fund te periudhes kontabel</t>
  </si>
  <si>
    <t>Emertimi</t>
  </si>
  <si>
    <t>Primi aksionit</t>
  </si>
  <si>
    <t>Aksionet e thesarit</t>
  </si>
  <si>
    <t>Rezerva te konvertimit te monedh.te huaja</t>
  </si>
  <si>
    <t>TOTALI</t>
  </si>
  <si>
    <t xml:space="preserve">Kapitali akionar </t>
  </si>
  <si>
    <t>Rezervat  statutore dhe ligjore</t>
  </si>
  <si>
    <t>Kapitali akionar qe i perket aksioneve te shoqerise meme</t>
  </si>
  <si>
    <t>Fitimi i pa    shperndare</t>
  </si>
  <si>
    <t>Zoterimet e aksioneve             te pakices</t>
  </si>
  <si>
    <t>Efekti i ndryshimit te kurseve te kembimit gjate konsolidimit</t>
  </si>
  <si>
    <t>Totali i te ardh.&amp;shpenz. qe nuk jane njohur ne pasqyren e te ardh&amp;shpenz.</t>
  </si>
  <si>
    <t>Fitimi neto i vitit financiar</t>
  </si>
  <si>
    <t>Dividentet e paguar</t>
  </si>
  <si>
    <t>Transferime ne rezerven e detyrueshme statutore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</si>
  <si>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</si>
  <si>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</si>
  <si>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</si>
  <si>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</si>
  <si>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</si>
  <si>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</si>
  <si>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</si>
  <si>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</si>
  <si>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</si>
  <si>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</si>
  <si>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</si>
  <si>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</si>
  <si>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</si>
  <si>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</si>
  <si>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</si>
  <si>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 xml:space="preserve">Emertimi dhe Forma ligjore     </t>
  </si>
  <si>
    <t>1 lek</t>
  </si>
  <si>
    <t>Leke</t>
  </si>
  <si>
    <t>5  Kapitali aksioner i papaguar</t>
  </si>
  <si>
    <t>TOTALI I PASIVEVE DHE KAPITALIT (I+II+III)</t>
  </si>
  <si>
    <t>Gjendja e arkes eshte perkatesisht :</t>
  </si>
  <si>
    <t xml:space="preserve"> </t>
  </si>
  <si>
    <t>Hartuesi i pasqyrave financiare</t>
  </si>
  <si>
    <t>Administratori</t>
  </si>
  <si>
    <t>Huate dhe parapagimet</t>
  </si>
  <si>
    <t>Te pagueshme ndaj furnitoreve</t>
  </si>
  <si>
    <t>Detyrime ndaj punonjesve</t>
  </si>
  <si>
    <t>Detyrime pe sigurimet shoqerore</t>
  </si>
  <si>
    <t>Detyrime tatim te ardhura (TAP)</t>
  </si>
  <si>
    <t>Rezervat ligjore te shoqerise</t>
  </si>
  <si>
    <t>Te ardhurat dhe shpenzimet e shoqerise jane mbajtur dhe pasqyrur ne perputhje me ligjin 9228,</t>
  </si>
  <si>
    <t>leke,bazuar ne klasifikimine shpenzimeve sipas natyres.</t>
  </si>
  <si>
    <t>Pasqyra e ndryshimeve te kapitalit te shoqerise paraqet nje tablo reale te levizjes se kapitaleve.</t>
  </si>
  <si>
    <t xml:space="preserve">Pasqyra e ndryshimit te flukseve te parase eshte nje nder pasqyrat qe paraqet me qart gjendjen e </t>
  </si>
  <si>
    <t>.</t>
  </si>
  <si>
    <t xml:space="preserve">    Pagesat e detyrimeve shpenzime financiare</t>
  </si>
  <si>
    <t>TPLANI SHPK</t>
  </si>
  <si>
    <t>31.10.2005</t>
  </si>
  <si>
    <t>Ndertim</t>
  </si>
  <si>
    <t>K 61521026 Q</t>
  </si>
  <si>
    <t>SHENIMET SHPJEGUESE TE PASQYRAVE FINANCIARE</t>
  </si>
  <si>
    <t xml:space="preserve">    -Instrumente te tjere borxhi</t>
  </si>
  <si>
    <t xml:space="preserve">    -Detyrime te tjera ndaj tatimeve</t>
  </si>
  <si>
    <t xml:space="preserve">    -Parpigimet te arketuara</t>
  </si>
  <si>
    <t>dhe e paraqitur ne bilanc e rrumbullakosur ne 1 leke.</t>
  </si>
  <si>
    <t>Debitore dhe kreditore</t>
  </si>
  <si>
    <t>Kapitali aksionar i shoqerise Tplani</t>
  </si>
  <si>
    <t>Politakat kontabel te shoqerise.</t>
  </si>
  <si>
    <t>Mbajta e kontabilitetit te kompanise eshte ne perputhje me ligjin 9228date 29.04.2004,</t>
  </si>
  <si>
    <t xml:space="preserve">Pasqyrat financiare jene te kuptueshme dhe jane paraqitur me bensnikeri ,jane te </t>
  </si>
  <si>
    <t>paanshme  dhe te krahasueshme.</t>
  </si>
  <si>
    <t>Bilanci</t>
  </si>
  <si>
    <t>Shoqeria eshte e rregjistruar ne rregjistrin tregtare me vendim te Gjykates se shkallese</t>
  </si>
  <si>
    <t xml:space="preserve">Shoqeria  TPLANI ,eshte shoqeri me Pergjegjesite te  Kufizuar  </t>
  </si>
  <si>
    <t>Emri i shoqerise eshte  TPLANI.</t>
  </si>
  <si>
    <t>se pare Tirane nr.34256,date 31.10.2005</t>
  </si>
  <si>
    <t>Arka ne $  nuk ka gjendje.</t>
  </si>
  <si>
    <t>Klientet kryesore jane institucionet shteterore ,detyrime plus vlera e garncise prej 5%.</t>
  </si>
  <si>
    <t>Detyrime te tjera tatimore</t>
  </si>
  <si>
    <t>date 29.04.2004 "Per kontabilitetin dhe pasqrat financiare" si dhe jane ne monedhen baze qe eshte</t>
  </si>
  <si>
    <t>Te ardhurat jane realizuar kryesisht nga shitja e sherbimeve ne ndertim,kryesisht keto investime publike.</t>
  </si>
  <si>
    <t>Shpenzimet  per blerjen e materialeve te para perbejne pjesen kryesore te shpenzimeve,pastaj vjen zeri i</t>
  </si>
  <si>
    <t>shpenzimeve per punonjesit,si paga ,udhetime dhe dieta,detyrime tatimore,etj.</t>
  </si>
  <si>
    <t xml:space="preserve">shoqerise ,si dhe levizjene likuiditeteve.Shoqeria ka pesuar nje renie  te likuiditetit,por shoqeria </t>
  </si>
  <si>
    <t>jone  prezanton nje ecuri te mire financiare .</t>
  </si>
  <si>
    <t xml:space="preserve">Shoqeria ka realizuar me sukses te gjitha kontrata e fituara nga fondet publike permes konkurimeve,gje e cila </t>
  </si>
  <si>
    <t xml:space="preserve">tregon se shoqeria "TPLANI"shpk eshte nje shoqeri me kapacitete te medha per te realizua objekte nga </t>
  </si>
  <si>
    <t>me te ndyshme,qofte nga veshtiresia ashtu dhe nga cilesia dhe shpejtesia.</t>
  </si>
  <si>
    <t>Shoqeria  TPLANI  SHPK</t>
  </si>
  <si>
    <t>Emetimi i kapitalit aksionar</t>
  </si>
  <si>
    <t>TPLANI   SHPK</t>
  </si>
  <si>
    <t>Nr.</t>
  </si>
  <si>
    <t>Pershkrimi</t>
  </si>
  <si>
    <t>Sasia</t>
  </si>
  <si>
    <t>Cmimi</t>
  </si>
  <si>
    <t>Vlera</t>
  </si>
  <si>
    <t>Amortizimi i akumuluar</t>
  </si>
  <si>
    <t>Vlera e mbetur</t>
  </si>
  <si>
    <t>Norma e amortizimit</t>
  </si>
  <si>
    <t>Ndertesa</t>
  </si>
  <si>
    <t>Totali</t>
  </si>
  <si>
    <t>Gjenerator</t>
  </si>
  <si>
    <t>Mjete transporti</t>
  </si>
  <si>
    <t>Depozite uji</t>
  </si>
  <si>
    <t>Kompresor</t>
  </si>
  <si>
    <t>Pompa</t>
  </si>
  <si>
    <t>Skelet Betoniere</t>
  </si>
  <si>
    <t>Motor betoniere</t>
  </si>
  <si>
    <t>Betoniere</t>
  </si>
  <si>
    <t>Puntela</t>
  </si>
  <si>
    <t>Kamion Iveco-ford</t>
  </si>
  <si>
    <t>Kamion ,bore-pastruese</t>
  </si>
  <si>
    <t xml:space="preserve">    -Depozite me afat</t>
  </si>
  <si>
    <t>Debitore ,kreditore ne vlere 0 leke jane te drejta ndaj punonjesve per paga.</t>
  </si>
  <si>
    <t>Depozite me afat 3 dhe 6 mujore jane 5,568,800 leke.</t>
  </si>
  <si>
    <t>Detyrime tatimore per tatim ne burim jane 10,950 leke.</t>
  </si>
  <si>
    <t>Te tjera detyrime tatimore jane  135,023  leke.</t>
  </si>
  <si>
    <t>Detr.tatimore per tatim ne burim</t>
  </si>
  <si>
    <t>29,000,000 leke</t>
  </si>
  <si>
    <t>254,204  leke</t>
  </si>
  <si>
    <t>Blv.Xhorxh W Bush,Tirane</t>
  </si>
  <si>
    <t>PASQYRA E TË ARDHURAVE DHE SHPENZIMEVE
(Bazuar në klasifikimin e Shpenzimeve sipas Natyrës)</t>
  </si>
  <si>
    <t>Përshkrimi i Elementëve</t>
  </si>
  <si>
    <t>Referencat Nr llog,</t>
  </si>
  <si>
    <t>1.</t>
  </si>
  <si>
    <t>Shitjet neto</t>
  </si>
  <si>
    <t>701, 705</t>
  </si>
  <si>
    <t>2.</t>
  </si>
  <si>
    <t>Të ardhura të tjera nga veprimtaritë e shfrytëzimit</t>
  </si>
  <si>
    <t>702-704X,706-708X</t>
  </si>
  <si>
    <t>3.</t>
  </si>
  <si>
    <t>Ndryshimet në inventarin e produkteve të gatshme dhe prodhimit në proçes</t>
  </si>
  <si>
    <t>71</t>
  </si>
  <si>
    <t>4.</t>
  </si>
  <si>
    <t>601-608X</t>
  </si>
  <si>
    <t>5.</t>
  </si>
  <si>
    <t>Kosto e punës</t>
  </si>
  <si>
    <t>641- 648</t>
  </si>
  <si>
    <t>6.</t>
  </si>
  <si>
    <t>Amortizimet dhe zhvlerësimet</t>
  </si>
  <si>
    <t>68X</t>
  </si>
  <si>
    <t>7.</t>
  </si>
  <si>
    <t>Shpenzime të tjera</t>
  </si>
  <si>
    <t>61-63</t>
  </si>
  <si>
    <t>8.</t>
  </si>
  <si>
    <t>Totali i shpenzimeve (shuma 4 - 7)</t>
  </si>
  <si>
    <t/>
  </si>
  <si>
    <t>9.</t>
  </si>
  <si>
    <t>Fitimi apo humbja nga veprimtaria kryesore (1+2+/-3-8)</t>
  </si>
  <si>
    <t>10.</t>
  </si>
  <si>
    <t>Të ardhurat dhe shpenzimet financiare nga njësitë e kontrolluara</t>
  </si>
  <si>
    <t>761, 661</t>
  </si>
  <si>
    <t>11.</t>
  </si>
  <si>
    <t>Të ardhurat dhe shpenzimet financiare nga pjesëmarrjet</t>
  </si>
  <si>
    <t>762, 662</t>
  </si>
  <si>
    <t>12.</t>
  </si>
  <si>
    <t>Të ardhurat dhe shpenzimet financiare</t>
  </si>
  <si>
    <t>12.1.</t>
  </si>
  <si>
    <t>Të ardhurat dhe shpenzimet financiare nga investime të tjera financiare afatgjata</t>
  </si>
  <si>
    <t>763,764, 765, 664, 665</t>
  </si>
  <si>
    <t>12.2.</t>
  </si>
  <si>
    <t>Të ardhurat dhe shpenzimet nga interesat</t>
  </si>
  <si>
    <t>767, 667</t>
  </si>
  <si>
    <t>12.3.</t>
  </si>
  <si>
    <t>Fitimet (humbjet) nga kursi i këmbimi</t>
  </si>
  <si>
    <t>769, 669</t>
  </si>
  <si>
    <t>12.4.</t>
  </si>
  <si>
    <t>Të ardhura dhe shpenzime të tjera financiare</t>
  </si>
  <si>
    <t>72,73,75,768,77,
65,668</t>
  </si>
  <si>
    <t>13.</t>
  </si>
  <si>
    <t>Totali i të ardhurave dhe shpenzimeve financiare (10+11+12.1+12.2+12.3+12.4)</t>
  </si>
  <si>
    <t>14.</t>
  </si>
  <si>
    <t>15.</t>
  </si>
  <si>
    <t>Shpenzimet e tatimit mbi fitimin</t>
  </si>
  <si>
    <t>69</t>
  </si>
  <si>
    <t>16.</t>
  </si>
  <si>
    <t>Fitmi (humbja) neto e vitit financiar (14-15)</t>
  </si>
  <si>
    <t>17.</t>
  </si>
  <si>
    <t>Elementët e pasqyrave të konsoliduara</t>
  </si>
  <si>
    <t>Amortizimi i Aktiveve Afatgjata   2011</t>
  </si>
  <si>
    <t>Amortzimi i vitit 2011</t>
  </si>
  <si>
    <t>Fadrome</t>
  </si>
  <si>
    <t>Amplifikator</t>
  </si>
  <si>
    <t>Koke  vinci</t>
  </si>
  <si>
    <t>Makineri dhe pajisje energjitike</t>
  </si>
  <si>
    <t>Makineri dhe pajisje pune</t>
  </si>
  <si>
    <t>Moblile zyre(Kolltuqe)</t>
  </si>
  <si>
    <t>Imstalime teknike specifike</t>
  </si>
  <si>
    <t>Bilanci eshte mbyllur me date 31.12.2011</t>
  </si>
  <si>
    <t>Gjendja  e  bankave  me  date   31.12.2011  eshte   483,921  leke .</t>
  </si>
  <si>
    <t>Arka ne leke 0 leke,</t>
  </si>
  <si>
    <t>Arka ne euro ka 0 euro .</t>
  </si>
  <si>
    <t>Gjendja ne total eshte  483,921 leke .</t>
  </si>
  <si>
    <t>Kliente ,gjendje me 31.12.2011  5,997,274 leke.</t>
  </si>
  <si>
    <t>Tatim mbi fitimin eshte 1,504,318 leke.</t>
  </si>
  <si>
    <t>Tvsh gjendje kreditore eshte 187,141 leke.</t>
  </si>
  <si>
    <t>Borxhe te tjera 24,000 leke.</t>
  </si>
  <si>
    <t>Aktivet afatgjata jane  4,366,305  leke.</t>
  </si>
  <si>
    <t>Makineri dhe pajisje   3,401,367 leke.</t>
  </si>
  <si>
    <t>Aktive te tjera materiale afatgjate jane ne vlere 964,938 leke.</t>
  </si>
  <si>
    <t>Huate dhe parapagimet qe jane detyrim per shoqerine me 31.12.2011 jane ne vlefte  20,016,904 leke</t>
  </si>
  <si>
    <t>Nga detyrimet ,pjesen prej 18,353,151 leke e perbejne detyrimet ndaj furnitoreve te shoqerise. .</t>
  </si>
  <si>
    <t>Zeri paga ze nje pjese te detyrimeve qe eshte 760,264  leke.</t>
  </si>
  <si>
    <t>Detyrimet per kontributet e sigurimeve shoqerore jane 138,015  leke.</t>
  </si>
  <si>
    <t>Detyrimet per TAP jane 48,730  leke.</t>
  </si>
  <si>
    <t>Kapitali eshte    13,157,650 leke.</t>
  </si>
  <si>
    <t>Rezervat ligjore eshte  254,204  leke.</t>
  </si>
  <si>
    <t>Kapitali aksionar  eshte  29.000.000 leke.</t>
  </si>
  <si>
    <t>Pozicioni me 31 Dhjetor 2011</t>
  </si>
  <si>
    <t xml:space="preserve">Kapitali aksionar eshte rritur ne vitet e meparshme nga fitimet e shoqerise. </t>
  </si>
  <si>
    <t>Kapitali aksionar eshte 29,000,000 leke,ndersa rezervat 254,204 leke.</t>
  </si>
  <si>
    <t>Debitore dhe kreditore perbejne nje vlere prej 570,771  leke.</t>
  </si>
  <si>
    <t>Gjendje e Magazines me 31.12.2011 eshte  15,042,795 leke</t>
  </si>
  <si>
    <t>Te drejta ndaj ortakut eshte  0  leke.</t>
  </si>
  <si>
    <t>Aktivet te tjera financiare afatshkurtra jane 13,281,533 leke.</t>
  </si>
  <si>
    <t>Flamur BUCPAPAJ</t>
  </si>
  <si>
    <t>Sonila  BOGA</t>
  </si>
  <si>
    <t>"Per kontabitetin dhe Pasqyrat Financiare".</t>
  </si>
  <si>
    <t>Pasqyrat financiare jane pergatitur mbi bazen e konceptit te materialitetit.</t>
  </si>
  <si>
    <t>Humbja e vitit eshte 9,333,002 leke.</t>
  </si>
  <si>
    <t>9  Humbje e mbartur</t>
  </si>
  <si>
    <t>Humbje e mbartur eshte 6,763,552 leke.</t>
  </si>
  <si>
    <t>Humbja e vitit financiare</t>
  </si>
  <si>
    <t>Humbja e mbartur</t>
  </si>
  <si>
    <t>TE ARDHURAT DHE SHPENZIMET E SHOQERISE PER VITIN 2011</t>
  </si>
  <si>
    <t>18.622.519</t>
  </si>
  <si>
    <t>4.961.058</t>
  </si>
  <si>
    <t>1.278.879</t>
  </si>
  <si>
    <t>11.996.456</t>
  </si>
  <si>
    <t>1.150.991</t>
  </si>
  <si>
    <t>6.718.190</t>
  </si>
  <si>
    <t>6.518.140</t>
  </si>
  <si>
    <t>5.221.904</t>
  </si>
  <si>
    <t>2.004.780</t>
  </si>
  <si>
    <t>7.226.684</t>
  </si>
  <si>
    <t>1.457.471</t>
  </si>
  <si>
    <t>14.308.641</t>
  </si>
  <si>
    <t>1.376.430</t>
  </si>
  <si>
    <t>23.296.915</t>
  </si>
  <si>
    <t>8.518.431</t>
  </si>
  <si>
    <t>8.988.274</t>
  </si>
  <si>
    <t>33.915.194</t>
  </si>
  <si>
    <t>32.941.634</t>
  </si>
  <si>
    <t>Periudha parardhese2012</t>
  </si>
  <si>
    <t>Pozicioni me 31 Dhjetor 2012</t>
  </si>
  <si>
    <t>V I T I   2 0 13</t>
  </si>
  <si>
    <t>01.01.2013</t>
  </si>
  <si>
    <t>31.12.2013</t>
  </si>
  <si>
    <t>26.03.2014</t>
  </si>
  <si>
    <t>PASQYRAT E NDRYSHIMEVE NE KAPITAL TE VITIT 2013</t>
  </si>
  <si>
    <t>Viti Ushtrimor 2013</t>
  </si>
  <si>
    <t>Viti Paraardhës 2012</t>
  </si>
  <si>
    <t>Periudha raportuese2013</t>
  </si>
  <si>
    <t>PASQYRAT  FINANCIARE TE VITIT USHTRIMOR 2013</t>
  </si>
  <si>
    <t>PASQYRA E FLUKSIT MONETAR - METODA DIREKTE E VITIT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</si>
</sst>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?_);_(@_)"/>
    <numFmt numFmtId="183" formatCode="_-* #,##0.0_L_e_k_-;\-* #,##0.0_L_e_k_-;_-* &quot;-&quot;??_L_e_k_-;_-@_-"/>
    <numFmt numFmtId="184" formatCode="_-* #,##0_L_e_k_-;\-* #,##0_L_e_k_-;_-* &quot;-&quot;??_L_e_k_-;_-@_-"/>
    <numFmt numFmtId="185" formatCode="0.0"/>
    <numFmt numFmtId="186" formatCode="_-* #,##0.0_-;\-* #,##0.0_-;_-* &quot;-&quot;?_-;_-@_-"/>
  </numFmts>
  <fonts count="61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Haettenschweiler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1"/>
      <name val="Book Antiqua"/>
      <family val="1"/>
    </font>
    <font>
      <b/>
      <sz val="12"/>
      <name val="Franklin Gothic Medium"/>
      <family val="2"/>
    </font>
    <font>
      <b/>
      <sz val="22"/>
      <name val="Book Antiqua"/>
      <family val="1"/>
    </font>
    <font>
      <b/>
      <i/>
      <sz val="12"/>
      <name val="Monotype Corsiva"/>
      <family val="4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Black"/>
      <family val="2"/>
    </font>
    <font>
      <sz val="9"/>
      <color indexed="8"/>
      <name val="sansserif"/>
      <family val="0"/>
    </font>
    <font>
      <b/>
      <sz val="13"/>
      <color indexed="8"/>
      <name val="sansserif"/>
      <family val="0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81" fontId="1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180" fontId="1" fillId="0" borderId="10" xfId="42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0" fontId="0" fillId="0" borderId="0" xfId="0" applyAlignment="1">
      <alignment/>
    </xf>
    <xf numFmtId="9" fontId="0" fillId="0" borderId="0" xfId="58" applyFont="1" applyAlignment="1">
      <alignment/>
    </xf>
    <xf numFmtId="0" fontId="11" fillId="0" borderId="0" xfId="0" applyFont="1" applyAlignment="1">
      <alignment/>
    </xf>
    <xf numFmtId="3" fontId="12" fillId="0" borderId="16" xfId="55" applyNumberFormat="1" applyFont="1" applyBorder="1" applyAlignment="1">
      <alignment horizontal="right" vertical="top" wrapText="1"/>
      <protection/>
    </xf>
    <xf numFmtId="0" fontId="15" fillId="0" borderId="0" xfId="55" applyFont="1" applyAlignment="1">
      <alignment horizontal="right" vertical="top" wrapText="1"/>
      <protection/>
    </xf>
    <xf numFmtId="0" fontId="0" fillId="0" borderId="0" xfId="0" applyFont="1" applyAlignment="1">
      <alignment/>
    </xf>
    <xf numFmtId="3" fontId="16" fillId="0" borderId="0" xfId="55" applyNumberFormat="1" applyFont="1" applyBorder="1" applyAlignment="1">
      <alignment horizontal="right" wrapText="1"/>
      <protection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181" fontId="2" fillId="0" borderId="10" xfId="42" applyNumberFormat="1" applyFont="1" applyBorder="1" applyAlignment="1">
      <alignment horizontal="center" vertical="justify"/>
    </xf>
    <xf numFmtId="181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center" vertical="center"/>
    </xf>
    <xf numFmtId="3" fontId="12" fillId="0" borderId="0" xfId="55" applyNumberFormat="1" applyFont="1" applyBorder="1" applyAlignment="1">
      <alignment horizontal="right" vertical="top" wrapText="1"/>
      <protection/>
    </xf>
    <xf numFmtId="3" fontId="14" fillId="0" borderId="20" xfId="55" applyNumberFormat="1" applyFont="1" applyBorder="1" applyAlignment="1">
      <alignment horizontal="right" vertical="top" wrapText="1"/>
      <protection/>
    </xf>
    <xf numFmtId="182" fontId="2" fillId="0" borderId="0" xfId="0" applyNumberFormat="1" applyFont="1" applyAlignment="1">
      <alignment/>
    </xf>
    <xf numFmtId="180" fontId="1" fillId="0" borderId="10" xfId="42" applyNumberFormat="1" applyFont="1" applyBorder="1" applyAlignment="1">
      <alignment horizontal="center" vertical="justify"/>
    </xf>
    <xf numFmtId="0" fontId="0" fillId="33" borderId="0" xfId="0" applyFont="1" applyFill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23" xfId="0" applyFont="1" applyBorder="1" applyAlignment="1">
      <alignment/>
    </xf>
    <xf numFmtId="181" fontId="2" fillId="0" borderId="23" xfId="42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181" fontId="2" fillId="0" borderId="22" xfId="42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justify"/>
    </xf>
    <xf numFmtId="0" fontId="2" fillId="0" borderId="35" xfId="0" applyFont="1" applyBorder="1" applyAlignment="1">
      <alignment horizontal="center" vertical="justify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81" fontId="8" fillId="0" borderId="0" xfId="42" applyNumberFormat="1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182" fontId="1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3" fontId="8" fillId="0" borderId="15" xfId="0" applyNumberFormat="1" applyFont="1" applyBorder="1" applyAlignment="1">
      <alignment horizontal="right"/>
    </xf>
    <xf numFmtId="3" fontId="13" fillId="0" borderId="0" xfId="55" applyNumberFormat="1" applyFont="1" applyAlignment="1">
      <alignment horizontal="right" wrapText="1"/>
      <protection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181" fontId="24" fillId="0" borderId="38" xfId="42" applyNumberFormat="1" applyFont="1" applyBorder="1" applyAlignment="1">
      <alignment horizontal="right" vertical="center" wrapText="1"/>
    </xf>
    <xf numFmtId="181" fontId="24" fillId="0" borderId="0" xfId="42" applyNumberFormat="1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center" wrapText="1"/>
    </xf>
    <xf numFmtId="181" fontId="26" fillId="0" borderId="38" xfId="42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/>
    </xf>
    <xf numFmtId="181" fontId="2" fillId="0" borderId="22" xfId="42" applyNumberFormat="1" applyFont="1" applyBorder="1" applyAlignment="1">
      <alignment horizontal="right"/>
    </xf>
    <xf numFmtId="181" fontId="1" fillId="0" borderId="10" xfId="42" applyNumberFormat="1" applyFont="1" applyBorder="1" applyAlignment="1">
      <alignment horizontal="right"/>
    </xf>
    <xf numFmtId="181" fontId="2" fillId="0" borderId="32" xfId="42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1" fontId="1" fillId="0" borderId="21" xfId="42" applyNumberFormat="1" applyFont="1" applyBorder="1" applyAlignment="1">
      <alignment horizontal="right" vertical="justify"/>
    </xf>
    <xf numFmtId="181" fontId="1" fillId="0" borderId="10" xfId="42" applyNumberFormat="1" applyFont="1" applyBorder="1" applyAlignment="1">
      <alignment horizontal="right" vertical="justify"/>
    </xf>
    <xf numFmtId="181" fontId="1" fillId="0" borderId="21" xfId="42" applyNumberFormat="1" applyFont="1" applyBorder="1" applyAlignment="1">
      <alignment horizontal="right"/>
    </xf>
    <xf numFmtId="181" fontId="2" fillId="0" borderId="24" xfId="42" applyNumberFormat="1" applyFont="1" applyBorder="1" applyAlignment="1">
      <alignment horizontal="right"/>
    </xf>
    <xf numFmtId="181" fontId="2" fillId="0" borderId="21" xfId="42" applyNumberFormat="1" applyFont="1" applyBorder="1" applyAlignment="1">
      <alignment horizontal="right" vertical="justify"/>
    </xf>
    <xf numFmtId="181" fontId="2" fillId="0" borderId="10" xfId="42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2" fillId="0" borderId="0" xfId="42" applyNumberFormat="1" applyFont="1" applyBorder="1" applyAlignment="1">
      <alignment horizontal="center" vertical="justify"/>
    </xf>
    <xf numFmtId="181" fontId="2" fillId="0" borderId="0" xfId="42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2" fillId="0" borderId="10" xfId="42" applyNumberFormat="1" applyFont="1" applyBorder="1" applyAlignment="1">
      <alignment horizontal="right"/>
    </xf>
    <xf numFmtId="180" fontId="1" fillId="0" borderId="10" xfId="42" applyNumberFormat="1" applyFont="1" applyBorder="1" applyAlignment="1">
      <alignment horizontal="right" vertical="justify"/>
    </xf>
    <xf numFmtId="180" fontId="1" fillId="0" borderId="10" xfId="42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81" fontId="1" fillId="0" borderId="0" xfId="42" applyNumberFormat="1" applyFont="1" applyBorder="1" applyAlignment="1">
      <alignment horizontal="center"/>
    </xf>
    <xf numFmtId="181" fontId="2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13.57421875" style="2" customWidth="1"/>
    <col min="5" max="7" width="9.140625" style="2" customWidth="1"/>
    <col min="8" max="8" width="10.7109375" style="2" customWidth="1"/>
    <col min="9" max="9" width="11.28125" style="2" customWidth="1"/>
    <col min="10" max="10" width="11.421875" style="2" customWidth="1"/>
    <col min="11" max="11" width="7.00390625" style="2" customWidth="1"/>
    <col min="12" max="16384" width="9.140625" style="2" customWidth="1"/>
  </cols>
  <sheetData>
    <row r="1" spans="1:10" ht="15.75">
      <c r="A1" s="11"/>
      <c r="B1" s="12"/>
      <c r="C1" s="12"/>
      <c r="D1" s="12"/>
      <c r="E1" s="12"/>
      <c r="F1" s="12"/>
      <c r="G1" s="12"/>
      <c r="H1" s="12"/>
      <c r="I1" s="12"/>
      <c r="J1" s="32"/>
    </row>
    <row r="2" spans="1:10" ht="15.75">
      <c r="A2" s="13"/>
      <c r="B2" s="14"/>
      <c r="C2" s="14"/>
      <c r="D2" s="14"/>
      <c r="E2" s="14"/>
      <c r="F2" s="14"/>
      <c r="G2" s="14"/>
      <c r="H2" s="14"/>
      <c r="I2" s="14"/>
      <c r="J2" s="33"/>
    </row>
    <row r="3" spans="1:10" ht="15.75">
      <c r="A3" s="13"/>
      <c r="B3" s="14" t="s">
        <v>131</v>
      </c>
      <c r="C3" s="14"/>
      <c r="D3" s="14"/>
      <c r="E3" s="14" t="s">
        <v>152</v>
      </c>
      <c r="F3" s="14"/>
      <c r="G3" s="14"/>
      <c r="H3" s="14"/>
      <c r="I3" s="14"/>
      <c r="J3" s="33"/>
    </row>
    <row r="4" spans="1:10" ht="15.75">
      <c r="A4" s="13"/>
      <c r="B4" s="14" t="s">
        <v>116</v>
      </c>
      <c r="C4" s="14"/>
      <c r="D4" s="14"/>
      <c r="E4" s="14" t="s">
        <v>155</v>
      </c>
      <c r="F4" s="14"/>
      <c r="G4" s="14"/>
      <c r="H4" s="14"/>
      <c r="I4" s="14"/>
      <c r="J4" s="33"/>
    </row>
    <row r="5" spans="1:10" ht="15.75">
      <c r="A5" s="13"/>
      <c r="B5" s="14" t="s">
        <v>117</v>
      </c>
      <c r="C5" s="14"/>
      <c r="D5" s="14"/>
      <c r="E5" s="22" t="s">
        <v>216</v>
      </c>
      <c r="F5" s="22"/>
      <c r="G5" s="22"/>
      <c r="H5" s="22"/>
      <c r="I5" s="14"/>
      <c r="J5" s="33"/>
    </row>
    <row r="6" spans="1:10" ht="15.75">
      <c r="A6" s="13"/>
      <c r="B6" s="14"/>
      <c r="C6" s="14"/>
      <c r="D6" s="14"/>
      <c r="E6" s="14"/>
      <c r="F6" s="14"/>
      <c r="G6" s="14"/>
      <c r="H6" s="14"/>
      <c r="I6" s="14"/>
      <c r="J6" s="33"/>
    </row>
    <row r="7" spans="1:10" ht="15.75">
      <c r="A7" s="13"/>
      <c r="B7" s="14" t="s">
        <v>130</v>
      </c>
      <c r="C7" s="14"/>
      <c r="D7" s="14"/>
      <c r="E7" s="14" t="s">
        <v>153</v>
      </c>
      <c r="F7" s="14"/>
      <c r="G7" s="14"/>
      <c r="H7" s="14"/>
      <c r="I7" s="14"/>
      <c r="J7" s="33"/>
    </row>
    <row r="8" spans="1:10" ht="15.75">
      <c r="A8" s="13"/>
      <c r="B8" s="14" t="s">
        <v>118</v>
      </c>
      <c r="C8" s="14"/>
      <c r="D8" s="14"/>
      <c r="E8" s="14">
        <v>34256</v>
      </c>
      <c r="F8" s="14"/>
      <c r="G8" s="14"/>
      <c r="H8" s="14"/>
      <c r="I8" s="14"/>
      <c r="J8" s="33"/>
    </row>
    <row r="9" spans="1:10" ht="15.75">
      <c r="A9" s="13"/>
      <c r="B9" s="14"/>
      <c r="C9" s="14"/>
      <c r="D9" s="14"/>
      <c r="E9" s="14"/>
      <c r="F9" s="14"/>
      <c r="G9" s="14"/>
      <c r="H9" s="14"/>
      <c r="I9" s="14"/>
      <c r="J9" s="33"/>
    </row>
    <row r="10" spans="1:10" ht="15.75">
      <c r="A10" s="13"/>
      <c r="B10" s="14"/>
      <c r="C10" s="14"/>
      <c r="D10" s="14"/>
      <c r="E10" s="14"/>
      <c r="F10" s="14"/>
      <c r="G10" s="14"/>
      <c r="H10" s="14"/>
      <c r="I10" s="14"/>
      <c r="J10" s="33"/>
    </row>
    <row r="11" spans="1:10" ht="15.75">
      <c r="A11" s="13"/>
      <c r="B11" s="14" t="s">
        <v>119</v>
      </c>
      <c r="C11" s="14"/>
      <c r="D11" s="14"/>
      <c r="E11" s="14" t="s">
        <v>154</v>
      </c>
      <c r="F11" s="14"/>
      <c r="G11" s="14"/>
      <c r="H11" s="14"/>
      <c r="I11" s="14"/>
      <c r="J11" s="33"/>
    </row>
    <row r="12" spans="1:10" ht="15.75">
      <c r="A12" s="13"/>
      <c r="B12" s="14"/>
      <c r="C12" s="14"/>
      <c r="D12" s="14"/>
      <c r="E12" s="14"/>
      <c r="F12" s="14"/>
      <c r="G12" s="14"/>
      <c r="H12" s="14"/>
      <c r="I12" s="14"/>
      <c r="J12" s="33"/>
    </row>
    <row r="13" spans="1:13" ht="15.75">
      <c r="A13" s="13"/>
      <c r="B13" s="14"/>
      <c r="C13" s="14"/>
      <c r="D13" s="14"/>
      <c r="E13" s="14"/>
      <c r="F13" s="14"/>
      <c r="G13" s="14"/>
      <c r="H13" s="14"/>
      <c r="I13" s="14"/>
      <c r="J13" s="33"/>
      <c r="M13" s="14"/>
    </row>
    <row r="14" spans="1:10" ht="15.75">
      <c r="A14" s="13"/>
      <c r="B14" s="14"/>
      <c r="C14" s="14"/>
      <c r="D14" s="14"/>
      <c r="E14" s="14"/>
      <c r="F14" s="14"/>
      <c r="G14" s="14"/>
      <c r="H14" s="14"/>
      <c r="I14" s="14"/>
      <c r="J14" s="33"/>
    </row>
    <row r="15" spans="1:10" ht="15.75">
      <c r="A15" s="13"/>
      <c r="B15" s="14"/>
      <c r="C15" s="14"/>
      <c r="D15" s="14"/>
      <c r="E15" s="14"/>
      <c r="F15" s="14"/>
      <c r="G15" s="14"/>
      <c r="H15" s="14"/>
      <c r="I15" s="14"/>
      <c r="J15" s="33"/>
    </row>
    <row r="16" spans="1:10" ht="15.75">
      <c r="A16" s="13"/>
      <c r="B16" s="14"/>
      <c r="C16" s="14"/>
      <c r="D16" s="14"/>
      <c r="E16" s="14"/>
      <c r="F16" s="14"/>
      <c r="G16" s="14"/>
      <c r="H16" s="14"/>
      <c r="I16" s="14"/>
      <c r="J16" s="33"/>
    </row>
    <row r="17" spans="1:10" ht="15.75">
      <c r="A17" s="13"/>
      <c r="B17" s="14"/>
      <c r="C17" s="14"/>
      <c r="D17" s="14"/>
      <c r="E17" s="14"/>
      <c r="F17" s="14"/>
      <c r="G17" s="14"/>
      <c r="H17" s="14"/>
      <c r="I17" s="14"/>
      <c r="J17" s="33"/>
    </row>
    <row r="18" spans="1:10" ht="15.75">
      <c r="A18" s="13"/>
      <c r="B18" s="14"/>
      <c r="C18" s="14"/>
      <c r="D18" s="14"/>
      <c r="E18" s="14"/>
      <c r="F18" s="14"/>
      <c r="G18" s="14"/>
      <c r="H18" s="14"/>
      <c r="I18" s="14"/>
      <c r="J18" s="33"/>
    </row>
    <row r="19" spans="1:10" ht="15.75">
      <c r="A19" s="13"/>
      <c r="B19" s="14"/>
      <c r="C19" s="14"/>
      <c r="D19" s="14"/>
      <c r="E19" s="14"/>
      <c r="F19" s="14"/>
      <c r="G19" s="14"/>
      <c r="H19" s="14"/>
      <c r="I19" s="14"/>
      <c r="J19" s="33"/>
    </row>
    <row r="20" spans="1:10" ht="15.75">
      <c r="A20" s="13"/>
      <c r="B20" s="14"/>
      <c r="C20" s="14"/>
      <c r="D20" s="14"/>
      <c r="E20" s="14"/>
      <c r="F20" s="14"/>
      <c r="G20" s="14"/>
      <c r="H20" s="14"/>
      <c r="I20" s="14"/>
      <c r="J20" s="33"/>
    </row>
    <row r="21" spans="1:10" ht="15.75">
      <c r="A21" s="13"/>
      <c r="B21" s="14"/>
      <c r="C21" s="14"/>
      <c r="D21" s="14"/>
      <c r="E21" s="14"/>
      <c r="F21" s="14"/>
      <c r="G21" s="14"/>
      <c r="H21" s="14"/>
      <c r="I21" s="14"/>
      <c r="J21" s="33"/>
    </row>
    <row r="22" spans="1:11" s="8" customFormat="1" ht="18.75">
      <c r="A22" s="144" t="s">
        <v>127</v>
      </c>
      <c r="B22" s="145"/>
      <c r="C22" s="145"/>
      <c r="D22" s="145"/>
      <c r="E22" s="145"/>
      <c r="F22" s="145"/>
      <c r="G22" s="145"/>
      <c r="H22" s="145"/>
      <c r="I22" s="145"/>
      <c r="J22" s="146"/>
      <c r="K22" s="9"/>
    </row>
    <row r="23" spans="1:10" ht="15.75">
      <c r="A23" s="13"/>
      <c r="B23" s="14"/>
      <c r="C23" s="14"/>
      <c r="D23" s="14"/>
      <c r="E23" s="14"/>
      <c r="F23" s="14"/>
      <c r="G23" s="14"/>
      <c r="H23" s="14"/>
      <c r="I23" s="14"/>
      <c r="J23" s="33"/>
    </row>
    <row r="24" spans="1:11" ht="15.75">
      <c r="A24" s="147" t="s">
        <v>129</v>
      </c>
      <c r="B24" s="148"/>
      <c r="C24" s="148"/>
      <c r="D24" s="148"/>
      <c r="E24" s="148"/>
      <c r="F24" s="148"/>
      <c r="G24" s="148"/>
      <c r="H24" s="148"/>
      <c r="I24" s="148"/>
      <c r="J24" s="149"/>
      <c r="K24" s="10"/>
    </row>
    <row r="25" spans="1:11" ht="15.75">
      <c r="A25" s="147" t="s">
        <v>128</v>
      </c>
      <c r="B25" s="148"/>
      <c r="C25" s="148"/>
      <c r="D25" s="148"/>
      <c r="E25" s="148"/>
      <c r="F25" s="148"/>
      <c r="G25" s="148"/>
      <c r="H25" s="148"/>
      <c r="I25" s="148"/>
      <c r="J25" s="149"/>
      <c r="K25" s="10"/>
    </row>
    <row r="26" spans="1:10" ht="15.75">
      <c r="A26" s="13"/>
      <c r="B26" s="14"/>
      <c r="C26" s="14"/>
      <c r="D26" s="14"/>
      <c r="E26" s="14"/>
      <c r="F26" s="14"/>
      <c r="G26" s="14"/>
      <c r="H26" s="14"/>
      <c r="I26" s="14"/>
      <c r="J26" s="33"/>
    </row>
    <row r="27" spans="1:10" ht="15.75">
      <c r="A27" s="13"/>
      <c r="B27" s="14"/>
      <c r="C27" s="14"/>
      <c r="D27" s="14"/>
      <c r="E27" s="14"/>
      <c r="F27" s="14"/>
      <c r="G27" s="14"/>
      <c r="H27" s="14"/>
      <c r="I27" s="14"/>
      <c r="J27" s="33"/>
    </row>
    <row r="28" spans="1:11" ht="27.75">
      <c r="A28" s="150" t="s">
        <v>341</v>
      </c>
      <c r="B28" s="151"/>
      <c r="C28" s="151"/>
      <c r="D28" s="151"/>
      <c r="E28" s="151"/>
      <c r="F28" s="151"/>
      <c r="G28" s="151"/>
      <c r="H28" s="151"/>
      <c r="I28" s="151"/>
      <c r="J28" s="152"/>
      <c r="K28" s="9"/>
    </row>
    <row r="29" spans="1:10" ht="15.75">
      <c r="A29" s="13"/>
      <c r="B29" s="14"/>
      <c r="C29" s="14"/>
      <c r="D29" s="14"/>
      <c r="E29" s="14"/>
      <c r="F29" s="14"/>
      <c r="G29" s="14"/>
      <c r="H29" s="14"/>
      <c r="I29" s="14"/>
      <c r="J29" s="33"/>
    </row>
    <row r="30" spans="1:10" ht="15.75">
      <c r="A30" s="13"/>
      <c r="B30" s="14"/>
      <c r="C30" s="14"/>
      <c r="D30" s="14"/>
      <c r="E30" s="14"/>
      <c r="F30" s="14"/>
      <c r="G30" s="14"/>
      <c r="H30" s="14"/>
      <c r="I30" s="14"/>
      <c r="J30" s="33"/>
    </row>
    <row r="31" spans="1:10" ht="15.75">
      <c r="A31" s="13"/>
      <c r="B31" s="14"/>
      <c r="C31" s="14"/>
      <c r="D31" s="14"/>
      <c r="E31" s="14"/>
      <c r="F31" s="14"/>
      <c r="G31" s="14"/>
      <c r="H31" s="14"/>
      <c r="I31" s="14"/>
      <c r="J31" s="33"/>
    </row>
    <row r="32" spans="1:10" ht="15.75">
      <c r="A32" s="13"/>
      <c r="B32" s="14"/>
      <c r="C32" s="14"/>
      <c r="D32" s="14"/>
      <c r="E32" s="14"/>
      <c r="F32" s="14"/>
      <c r="G32" s="14"/>
      <c r="H32" s="14"/>
      <c r="I32" s="14"/>
      <c r="J32" s="33"/>
    </row>
    <row r="33" spans="1:10" ht="15.75">
      <c r="A33" s="13"/>
      <c r="B33" s="14"/>
      <c r="C33" s="14"/>
      <c r="D33" s="14"/>
      <c r="E33" s="14"/>
      <c r="F33" s="14"/>
      <c r="G33" s="14"/>
      <c r="H33" s="14"/>
      <c r="I33" s="14"/>
      <c r="J33" s="33"/>
    </row>
    <row r="34" spans="1:10" ht="15.75">
      <c r="A34" s="13"/>
      <c r="B34" s="14"/>
      <c r="C34" s="14"/>
      <c r="D34" s="14"/>
      <c r="E34" s="14"/>
      <c r="F34" s="14"/>
      <c r="G34" s="14"/>
      <c r="H34" s="14"/>
      <c r="I34" s="14"/>
      <c r="J34" s="33"/>
    </row>
    <row r="35" spans="1:10" ht="15.75">
      <c r="A35" s="13"/>
      <c r="B35" s="14"/>
      <c r="C35" s="14"/>
      <c r="D35" s="14"/>
      <c r="E35" s="14"/>
      <c r="F35" s="14"/>
      <c r="G35" s="14"/>
      <c r="H35" s="14"/>
      <c r="I35" s="14"/>
      <c r="J35" s="33"/>
    </row>
    <row r="36" spans="1:10" ht="15.75">
      <c r="A36" s="13"/>
      <c r="B36" s="14"/>
      <c r="C36" s="14"/>
      <c r="D36" s="14"/>
      <c r="E36" s="14"/>
      <c r="F36" s="14"/>
      <c r="G36" s="14"/>
      <c r="H36" s="14"/>
      <c r="I36" s="14"/>
      <c r="J36" s="33"/>
    </row>
    <row r="37" spans="1:10" ht="15.75">
      <c r="A37" s="13"/>
      <c r="B37" s="14" t="s">
        <v>120</v>
      </c>
      <c r="C37" s="14"/>
      <c r="D37" s="14"/>
      <c r="E37" s="14"/>
      <c r="F37" s="14"/>
      <c r="G37" s="14"/>
      <c r="H37" s="14"/>
      <c r="I37" s="14"/>
      <c r="J37" s="33"/>
    </row>
    <row r="38" spans="1:10" ht="15.75">
      <c r="A38" s="13"/>
      <c r="B38" s="14" t="s">
        <v>121</v>
      </c>
      <c r="C38" s="14"/>
      <c r="D38" s="14"/>
      <c r="E38" s="14"/>
      <c r="F38" s="14"/>
      <c r="G38" s="14" t="s">
        <v>133</v>
      </c>
      <c r="H38" s="14"/>
      <c r="I38" s="14"/>
      <c r="J38" s="33"/>
    </row>
    <row r="39" spans="1:10" ht="15.75">
      <c r="A39" s="13"/>
      <c r="B39" s="14" t="s">
        <v>122</v>
      </c>
      <c r="C39" s="14"/>
      <c r="D39" s="14"/>
      <c r="E39" s="14"/>
      <c r="F39" s="14"/>
      <c r="G39" s="14" t="s">
        <v>132</v>
      </c>
      <c r="H39" s="14"/>
      <c r="I39" s="14"/>
      <c r="J39" s="33"/>
    </row>
    <row r="40" spans="1:10" ht="15.75">
      <c r="A40" s="13"/>
      <c r="B40" s="14"/>
      <c r="C40" s="14"/>
      <c r="D40" s="14"/>
      <c r="E40" s="14"/>
      <c r="F40" s="14"/>
      <c r="G40" s="14"/>
      <c r="H40" s="14"/>
      <c r="I40" s="14"/>
      <c r="J40" s="33"/>
    </row>
    <row r="41" spans="1:10" ht="15.75">
      <c r="A41" s="13"/>
      <c r="B41" s="14"/>
      <c r="C41" s="14"/>
      <c r="D41" s="14"/>
      <c r="E41" s="14"/>
      <c r="F41" s="14"/>
      <c r="G41" s="14"/>
      <c r="H41" s="14"/>
      <c r="I41" s="14"/>
      <c r="J41" s="33"/>
    </row>
    <row r="42" spans="1:10" ht="15.75">
      <c r="A42" s="13"/>
      <c r="B42" s="14" t="s">
        <v>123</v>
      </c>
      <c r="C42" s="14"/>
      <c r="D42" s="14"/>
      <c r="E42" s="14"/>
      <c r="F42" s="14"/>
      <c r="G42" s="14"/>
      <c r="H42" s="14" t="s">
        <v>125</v>
      </c>
      <c r="I42" s="14" t="s">
        <v>342</v>
      </c>
      <c r="J42" s="33"/>
    </row>
    <row r="43" spans="1:10" ht="15.75">
      <c r="A43" s="13"/>
      <c r="B43" s="14"/>
      <c r="C43" s="14"/>
      <c r="D43" s="14"/>
      <c r="E43" s="14"/>
      <c r="F43" s="14"/>
      <c r="G43" s="14"/>
      <c r="H43" s="14" t="s">
        <v>126</v>
      </c>
      <c r="I43" s="14" t="s">
        <v>343</v>
      </c>
      <c r="J43" s="33"/>
    </row>
    <row r="44" spans="1:10" ht="15.75">
      <c r="A44" s="13"/>
      <c r="B44" s="14"/>
      <c r="C44" s="14"/>
      <c r="D44" s="14"/>
      <c r="E44" s="14"/>
      <c r="F44" s="14"/>
      <c r="G44" s="14"/>
      <c r="H44" s="14"/>
      <c r="I44" s="14"/>
      <c r="J44" s="33"/>
    </row>
    <row r="45" spans="1:10" ht="15.75">
      <c r="A45" s="13"/>
      <c r="B45" s="14" t="s">
        <v>124</v>
      </c>
      <c r="C45" s="14"/>
      <c r="D45" s="14"/>
      <c r="E45" s="14"/>
      <c r="F45" s="14"/>
      <c r="G45" s="14"/>
      <c r="H45" s="14" t="s">
        <v>344</v>
      </c>
      <c r="I45" s="14"/>
      <c r="J45" s="33"/>
    </row>
    <row r="46" spans="1:10" ht="15.75">
      <c r="A46" s="13"/>
      <c r="B46" s="14"/>
      <c r="C46" s="14"/>
      <c r="D46" s="14"/>
      <c r="E46" s="14"/>
      <c r="F46" s="14"/>
      <c r="G46" s="14"/>
      <c r="H46" s="14"/>
      <c r="I46" s="14"/>
      <c r="J46" s="33"/>
    </row>
    <row r="47" spans="1:10" ht="15.75">
      <c r="A47" s="13"/>
      <c r="B47" s="14"/>
      <c r="C47" s="14"/>
      <c r="D47" s="14"/>
      <c r="E47" s="14"/>
      <c r="F47" s="14"/>
      <c r="G47" s="14"/>
      <c r="H47" s="14"/>
      <c r="I47" s="14"/>
      <c r="J47" s="33"/>
    </row>
    <row r="48" spans="1:10" ht="16.5" thickBot="1">
      <c r="A48" s="15"/>
      <c r="B48" s="16"/>
      <c r="C48" s="16"/>
      <c r="D48" s="16"/>
      <c r="E48" s="16"/>
      <c r="F48" s="16"/>
      <c r="G48" s="16"/>
      <c r="H48" s="16"/>
      <c r="I48" s="16"/>
      <c r="J48" s="34"/>
    </row>
  </sheetData>
  <sheetProtection/>
  <mergeCells count="4">
    <mergeCell ref="A22:J22"/>
    <mergeCell ref="A24:J24"/>
    <mergeCell ref="A25:J25"/>
    <mergeCell ref="A28:J28"/>
  </mergeCells>
  <printOptions horizontalCentered="1" verticalCentered="1"/>
  <pageMargins left="0" right="0.42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1">
      <selection activeCell="A1" sqref="A1:D26"/>
    </sheetView>
  </sheetViews>
  <sheetFormatPr defaultColWidth="9.140625" defaultRowHeight="12.75"/>
  <cols>
    <col min="1" max="1" width="4.140625" style="1" customWidth="1"/>
    <col min="2" max="2" width="62.57421875" style="2" customWidth="1"/>
    <col min="3" max="4" width="16.8515625" style="2" customWidth="1"/>
    <col min="5" max="5" width="9.140625" style="2" customWidth="1"/>
    <col min="6" max="6" width="13.421875" style="2" bestFit="1" customWidth="1"/>
    <col min="7" max="16384" width="9.140625" style="2" customWidth="1"/>
  </cols>
  <sheetData>
    <row r="1" spans="1:4" ht="16.5">
      <c r="A1" s="153" t="s">
        <v>350</v>
      </c>
      <c r="B1" s="153"/>
      <c r="C1" s="153"/>
      <c r="D1" s="153"/>
    </row>
    <row r="3" spans="1:4" ht="35.25" customHeight="1">
      <c r="A3" s="36" t="s">
        <v>2</v>
      </c>
      <c r="B3" s="36" t="s">
        <v>78</v>
      </c>
      <c r="C3" s="37" t="s">
        <v>8</v>
      </c>
      <c r="D3" s="37" t="s">
        <v>9</v>
      </c>
    </row>
    <row r="4" spans="1:4" ht="16.5">
      <c r="A4" s="35"/>
      <c r="B4" s="7" t="s">
        <v>79</v>
      </c>
      <c r="C4" s="45"/>
      <c r="D4" s="23"/>
    </row>
    <row r="5" spans="1:4" ht="16.5">
      <c r="A5" s="35"/>
      <c r="B5" s="18" t="s">
        <v>81</v>
      </c>
      <c r="C5" s="136">
        <v>23268685</v>
      </c>
      <c r="D5" s="135" t="s">
        <v>337</v>
      </c>
    </row>
    <row r="6" spans="1:6" ht="16.5">
      <c r="A6" s="35"/>
      <c r="B6" s="18" t="s">
        <v>82</v>
      </c>
      <c r="C6" s="136">
        <v>20269007</v>
      </c>
      <c r="D6" s="136" t="s">
        <v>338</v>
      </c>
      <c r="F6" s="137"/>
    </row>
    <row r="7" spans="1:4" ht="16.5">
      <c r="A7" s="35"/>
      <c r="B7" s="18" t="s">
        <v>83</v>
      </c>
      <c r="C7" s="136"/>
      <c r="D7" s="136"/>
    </row>
    <row r="8" spans="1:4" ht="16.5">
      <c r="A8" s="35"/>
      <c r="B8" s="18" t="s">
        <v>84</v>
      </c>
      <c r="C8" s="136"/>
      <c r="D8" s="136"/>
    </row>
    <row r="9" spans="1:4" ht="16.5">
      <c r="A9" s="35"/>
      <c r="B9" s="18" t="s">
        <v>85</v>
      </c>
      <c r="C9" s="136"/>
      <c r="D9" s="136"/>
    </row>
    <row r="10" spans="1:4" ht="16.5">
      <c r="A10" s="35"/>
      <c r="B10" s="18" t="s">
        <v>86</v>
      </c>
      <c r="C10" s="136">
        <f>F7</f>
        <v>0</v>
      </c>
      <c r="D10" s="136">
        <f>G7</f>
        <v>0</v>
      </c>
    </row>
    <row r="11" spans="1:4" ht="16.5">
      <c r="A11" s="35"/>
      <c r="B11" s="7" t="s">
        <v>80</v>
      </c>
      <c r="C11" s="136"/>
      <c r="D11" s="136"/>
    </row>
    <row r="12" spans="1:4" ht="16.5">
      <c r="A12" s="35"/>
      <c r="B12" s="18" t="s">
        <v>88</v>
      </c>
      <c r="C12" s="136"/>
      <c r="D12" s="136"/>
    </row>
    <row r="13" spans="1:4" ht="16.5">
      <c r="A13" s="35"/>
      <c r="B13" s="19" t="s">
        <v>87</v>
      </c>
      <c r="C13" s="136">
        <v>4457149</v>
      </c>
      <c r="D13" s="136">
        <v>0</v>
      </c>
    </row>
    <row r="14" spans="1:4" ht="16.5">
      <c r="A14" s="35"/>
      <c r="B14" s="18" t="s">
        <v>89</v>
      </c>
      <c r="C14" s="136"/>
      <c r="D14" s="136"/>
    </row>
    <row r="15" spans="1:4" ht="16.5">
      <c r="A15" s="35"/>
      <c r="B15" s="18" t="s">
        <v>91</v>
      </c>
      <c r="C15" s="136">
        <v>0</v>
      </c>
      <c r="D15" s="136">
        <v>0</v>
      </c>
    </row>
    <row r="16" spans="1:4" ht="16.5">
      <c r="A16" s="35"/>
      <c r="B16" s="18" t="s">
        <v>90</v>
      </c>
      <c r="C16" s="136"/>
      <c r="D16" s="136"/>
    </row>
    <row r="17" spans="1:4" ht="16.5">
      <c r="A17" s="35"/>
      <c r="B17" s="18" t="s">
        <v>92</v>
      </c>
      <c r="C17" s="136">
        <v>0</v>
      </c>
      <c r="D17" s="136">
        <v>0</v>
      </c>
    </row>
    <row r="18" spans="1:4" ht="16.5">
      <c r="A18" s="35"/>
      <c r="B18" s="7" t="s">
        <v>93</v>
      </c>
      <c r="C18" s="136"/>
      <c r="D18" s="136"/>
    </row>
    <row r="19" spans="1:4" ht="16.5">
      <c r="A19" s="35"/>
      <c r="B19" s="18" t="s">
        <v>94</v>
      </c>
      <c r="C19" s="136"/>
      <c r="D19" s="136"/>
    </row>
    <row r="20" spans="1:4" ht="16.5">
      <c r="A20" s="35"/>
      <c r="B20" s="18" t="s">
        <v>95</v>
      </c>
      <c r="C20" s="136"/>
      <c r="D20" s="136"/>
    </row>
    <row r="21" spans="1:4" ht="16.5">
      <c r="A21" s="35"/>
      <c r="B21" s="18" t="s">
        <v>151</v>
      </c>
      <c r="C21" s="136"/>
      <c r="D21" s="136"/>
    </row>
    <row r="22" spans="1:4" ht="16.5">
      <c r="A22" s="35"/>
      <c r="B22" s="18" t="s">
        <v>96</v>
      </c>
      <c r="C22" s="136"/>
      <c r="D22" s="136"/>
    </row>
    <row r="23" spans="1:4" ht="16.5">
      <c r="A23" s="35"/>
      <c r="B23" s="18" t="s">
        <v>97</v>
      </c>
      <c r="C23" s="136">
        <f>C19+C20+C21+C22</f>
        <v>0</v>
      </c>
      <c r="D23" s="136">
        <f>D19+D20+D21+D22</f>
        <v>0</v>
      </c>
    </row>
    <row r="24" spans="1:6" s="3" customFormat="1" ht="16.5">
      <c r="A24" s="5"/>
      <c r="B24" s="6" t="s">
        <v>98</v>
      </c>
      <c r="C24" s="134">
        <v>0</v>
      </c>
      <c r="D24" s="134">
        <v>0</v>
      </c>
      <c r="F24" s="44"/>
    </row>
    <row r="25" spans="1:4" s="3" customFormat="1" ht="16.5">
      <c r="A25" s="5"/>
      <c r="B25" s="6" t="s">
        <v>99</v>
      </c>
      <c r="C25" s="123">
        <v>1457471</v>
      </c>
      <c r="D25" s="134">
        <f>E26</f>
        <v>0</v>
      </c>
    </row>
    <row r="26" spans="1:4" s="3" customFormat="1" ht="16.5">
      <c r="A26" s="5"/>
      <c r="B26" s="6" t="s">
        <v>100</v>
      </c>
      <c r="C26" s="134">
        <f>aktive!D5</f>
        <v>285780</v>
      </c>
      <c r="D26" s="134" t="str">
        <f>aktive!E5</f>
        <v>1.457.471</v>
      </c>
    </row>
    <row r="27" spans="3:4" ht="15.75">
      <c r="C27" s="77"/>
      <c r="D27" s="77"/>
    </row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r:id="rId1"/>
  <headerFooter alignWithMargins="0">
    <oddFooter>&amp;CAudituar nga Shkelzen Margjeka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140625" style="1" customWidth="1"/>
    <col min="2" max="2" width="49.421875" style="2" customWidth="1"/>
    <col min="3" max="3" width="10.7109375" style="2" customWidth="1"/>
    <col min="4" max="4" width="16.8515625" style="2" customWidth="1"/>
    <col min="5" max="5" width="17.421875" style="2" customWidth="1"/>
    <col min="6" max="7" width="9.140625" style="2" customWidth="1"/>
    <col min="8" max="8" width="15.28125" style="2" customWidth="1"/>
    <col min="9" max="16384" width="9.140625" style="2" customWidth="1"/>
  </cols>
  <sheetData>
    <row r="1" spans="1:5" ht="18.75">
      <c r="A1" s="154" t="s">
        <v>349</v>
      </c>
      <c r="B1" s="154"/>
      <c r="C1" s="154"/>
      <c r="D1" s="154"/>
      <c r="E1" s="154"/>
    </row>
    <row r="2" ht="16.5" thickBot="1"/>
    <row r="3" spans="1:8" ht="35.25" customHeight="1" thickBot="1">
      <c r="A3" s="64" t="s">
        <v>2</v>
      </c>
      <c r="B3" s="65" t="s">
        <v>0</v>
      </c>
      <c r="C3" s="65" t="s">
        <v>7</v>
      </c>
      <c r="D3" s="66" t="s">
        <v>348</v>
      </c>
      <c r="E3" s="67" t="s">
        <v>339</v>
      </c>
      <c r="H3" s="14"/>
    </row>
    <row r="4" spans="1:8" ht="18" thickBot="1" thickTop="1">
      <c r="A4" s="68" t="s">
        <v>3</v>
      </c>
      <c r="B4" s="50" t="s">
        <v>1</v>
      </c>
      <c r="C4" s="50"/>
      <c r="D4" s="51"/>
      <c r="E4" s="51"/>
      <c r="H4" s="127"/>
    </row>
    <row r="5" spans="1:8" ht="17.25" thickTop="1">
      <c r="A5" s="60"/>
      <c r="B5" s="47" t="s">
        <v>32</v>
      </c>
      <c r="C5" s="92">
        <v>1</v>
      </c>
      <c r="D5" s="123">
        <v>285780</v>
      </c>
      <c r="E5" s="123" t="s">
        <v>331</v>
      </c>
      <c r="H5" s="127"/>
    </row>
    <row r="6" spans="1:8" ht="15.75">
      <c r="A6" s="61"/>
      <c r="B6" s="4" t="s">
        <v>10</v>
      </c>
      <c r="C6" s="72">
        <v>1.1</v>
      </c>
      <c r="D6" s="119">
        <v>285780</v>
      </c>
      <c r="E6" s="112"/>
      <c r="H6" s="138"/>
    </row>
    <row r="7" spans="1:8" ht="15.75">
      <c r="A7" s="61"/>
      <c r="B7" s="4" t="s">
        <v>11</v>
      </c>
      <c r="C7" s="72">
        <v>2.2</v>
      </c>
      <c r="D7" s="112"/>
      <c r="E7" s="112"/>
      <c r="H7" s="138"/>
    </row>
    <row r="8" spans="1:8" ht="15.75">
      <c r="A8" s="61"/>
      <c r="B8" s="4" t="s">
        <v>33</v>
      </c>
      <c r="C8" s="35">
        <v>2</v>
      </c>
      <c r="D8" s="112"/>
      <c r="E8" s="112"/>
      <c r="H8" s="138"/>
    </row>
    <row r="9" spans="1:8" ht="16.5">
      <c r="A9" s="61"/>
      <c r="B9" s="4" t="s">
        <v>34</v>
      </c>
      <c r="C9" s="5">
        <v>3</v>
      </c>
      <c r="D9" s="124"/>
      <c r="E9" s="124">
        <v>0</v>
      </c>
      <c r="H9" s="139"/>
    </row>
    <row r="10" spans="1:8" ht="15.75">
      <c r="A10" s="61"/>
      <c r="B10" s="4" t="s">
        <v>12</v>
      </c>
      <c r="C10" s="72">
        <v>3.1</v>
      </c>
      <c r="D10" s="112"/>
      <c r="E10" s="112">
        <v>0</v>
      </c>
      <c r="H10" s="138"/>
    </row>
    <row r="11" spans="1:8" ht="15.75">
      <c r="A11" s="61"/>
      <c r="B11" s="4" t="s">
        <v>13</v>
      </c>
      <c r="C11" s="72">
        <v>3.2</v>
      </c>
      <c r="D11" s="112"/>
      <c r="E11" s="112"/>
      <c r="H11" s="138"/>
    </row>
    <row r="12" spans="1:8" ht="15.75">
      <c r="A12" s="61"/>
      <c r="B12" s="4" t="s">
        <v>14</v>
      </c>
      <c r="C12" s="72">
        <v>3.3</v>
      </c>
      <c r="D12" s="112">
        <v>1248542</v>
      </c>
      <c r="E12" s="112" t="s">
        <v>333</v>
      </c>
      <c r="H12" s="138"/>
    </row>
    <row r="13" spans="1:8" ht="15.75">
      <c r="A13" s="61"/>
      <c r="B13" s="4" t="s">
        <v>15</v>
      </c>
      <c r="C13" s="72">
        <v>3.4</v>
      </c>
      <c r="D13" s="112"/>
      <c r="E13" s="112">
        <v>0</v>
      </c>
      <c r="H13" s="138"/>
    </row>
    <row r="14" spans="1:8" ht="15.75">
      <c r="A14" s="61"/>
      <c r="B14" s="4" t="s">
        <v>16</v>
      </c>
      <c r="C14" s="72">
        <v>3.5</v>
      </c>
      <c r="D14" s="112"/>
      <c r="E14" s="112"/>
      <c r="H14" s="138"/>
    </row>
    <row r="15" spans="1:8" ht="15.75">
      <c r="A15" s="61"/>
      <c r="B15" s="4" t="s">
        <v>208</v>
      </c>
      <c r="C15" s="72">
        <v>3.6</v>
      </c>
      <c r="D15" s="112"/>
      <c r="E15" s="112">
        <v>0</v>
      </c>
      <c r="H15" s="138"/>
    </row>
    <row r="16" spans="1:8" ht="15.75">
      <c r="A16" s="61"/>
      <c r="B16" s="4" t="s">
        <v>157</v>
      </c>
      <c r="C16" s="72">
        <v>3.7</v>
      </c>
      <c r="D16" s="112"/>
      <c r="E16" s="112">
        <v>0</v>
      </c>
      <c r="H16" s="138"/>
    </row>
    <row r="17" spans="1:8" ht="15.75">
      <c r="A17" s="61"/>
      <c r="B17" s="4" t="s">
        <v>35</v>
      </c>
      <c r="C17" s="35">
        <v>4</v>
      </c>
      <c r="D17" s="112">
        <v>8255640</v>
      </c>
      <c r="E17" s="112" t="s">
        <v>327</v>
      </c>
      <c r="H17" s="138"/>
    </row>
    <row r="18" spans="1:8" ht="15.75">
      <c r="A18" s="61"/>
      <c r="B18" s="4" t="s">
        <v>17</v>
      </c>
      <c r="C18" s="72">
        <v>4.1</v>
      </c>
      <c r="D18" s="112">
        <v>8255640</v>
      </c>
      <c r="E18" s="112" t="s">
        <v>327</v>
      </c>
      <c r="H18" s="138"/>
    </row>
    <row r="19" spans="1:8" ht="15.75">
      <c r="A19" s="61"/>
      <c r="B19" s="4" t="s">
        <v>39</v>
      </c>
      <c r="C19" s="72">
        <v>4.2</v>
      </c>
      <c r="D19" s="112"/>
      <c r="E19" s="112"/>
      <c r="H19" s="138"/>
    </row>
    <row r="20" spans="1:8" ht="15.75">
      <c r="A20" s="61"/>
      <c r="B20" s="4" t="s">
        <v>21</v>
      </c>
      <c r="C20" s="72">
        <v>4.3</v>
      </c>
      <c r="D20" s="112"/>
      <c r="E20" s="112"/>
      <c r="H20" s="138"/>
    </row>
    <row r="21" spans="1:8" ht="15.75">
      <c r="A21" s="61"/>
      <c r="B21" s="4" t="s">
        <v>18</v>
      </c>
      <c r="C21" s="72">
        <v>4.4</v>
      </c>
      <c r="D21" s="112"/>
      <c r="E21" s="112"/>
      <c r="H21" s="138"/>
    </row>
    <row r="22" spans="1:8" ht="15.75">
      <c r="A22" s="61"/>
      <c r="B22" s="4" t="s">
        <v>19</v>
      </c>
      <c r="C22" s="72">
        <v>4.5</v>
      </c>
      <c r="D22" s="112"/>
      <c r="E22" s="112"/>
      <c r="H22" s="138"/>
    </row>
    <row r="23" spans="1:8" ht="15.75">
      <c r="A23" s="61"/>
      <c r="B23" s="4" t="s">
        <v>20</v>
      </c>
      <c r="C23" s="72">
        <v>4.6</v>
      </c>
      <c r="D23" s="112"/>
      <c r="E23" s="112"/>
      <c r="H23" s="138"/>
    </row>
    <row r="24" spans="1:8" ht="15.75">
      <c r="A24" s="61"/>
      <c r="B24" s="4" t="s">
        <v>1</v>
      </c>
      <c r="C24" s="72"/>
      <c r="D24" s="112">
        <v>6718190</v>
      </c>
      <c r="E24" s="112" t="s">
        <v>326</v>
      </c>
      <c r="H24" s="138"/>
    </row>
    <row r="25" spans="1:8" ht="15.75">
      <c r="A25" s="61"/>
      <c r="B25" s="4" t="s">
        <v>36</v>
      </c>
      <c r="C25" s="35">
        <v>5</v>
      </c>
      <c r="D25" s="112"/>
      <c r="E25" s="112"/>
      <c r="H25" s="138"/>
    </row>
    <row r="26" spans="1:8" ht="15.75">
      <c r="A26" s="61"/>
      <c r="B26" s="4" t="s">
        <v>37</v>
      </c>
      <c r="C26" s="35">
        <v>6</v>
      </c>
      <c r="D26" s="112">
        <v>6718190</v>
      </c>
      <c r="E26" s="112" t="s">
        <v>326</v>
      </c>
      <c r="H26" s="119"/>
    </row>
    <row r="27" spans="1:8" ht="15.75">
      <c r="A27" s="61"/>
      <c r="B27" s="4" t="s">
        <v>38</v>
      </c>
      <c r="C27" s="35">
        <v>7</v>
      </c>
      <c r="D27" s="112"/>
      <c r="E27" s="112"/>
      <c r="H27" s="112"/>
    </row>
    <row r="28" spans="1:8" ht="15.75">
      <c r="A28" s="61"/>
      <c r="B28" s="4" t="s">
        <v>22</v>
      </c>
      <c r="C28" s="72"/>
      <c r="D28" s="112"/>
      <c r="E28" s="112"/>
      <c r="H28" s="112"/>
    </row>
    <row r="29" spans="1:8" ht="15.75">
      <c r="A29" s="61"/>
      <c r="B29" s="4"/>
      <c r="C29" s="72"/>
      <c r="D29" s="112"/>
      <c r="E29" s="112"/>
      <c r="H29" s="112"/>
    </row>
    <row r="30" spans="1:8" ht="17.25" thickBot="1">
      <c r="A30" s="59" t="s">
        <v>4</v>
      </c>
      <c r="B30" s="48" t="s">
        <v>5</v>
      </c>
      <c r="C30" s="69">
        <v>8</v>
      </c>
      <c r="D30" s="124">
        <v>11683833</v>
      </c>
      <c r="E30" s="124" t="s">
        <v>330</v>
      </c>
      <c r="H30" s="124"/>
    </row>
    <row r="31" spans="1:8" ht="16.5" thickTop="1">
      <c r="A31" s="60"/>
      <c r="B31" s="47" t="s">
        <v>30</v>
      </c>
      <c r="C31" s="91">
        <v>8.1</v>
      </c>
      <c r="D31" s="121"/>
      <c r="E31" s="121"/>
      <c r="H31" s="138"/>
    </row>
    <row r="32" spans="1:8" ht="15.75">
      <c r="A32" s="61"/>
      <c r="B32" s="4" t="s">
        <v>31</v>
      </c>
      <c r="C32" s="72">
        <v>8.2</v>
      </c>
      <c r="D32" s="112">
        <v>11683833</v>
      </c>
      <c r="E32" s="112" t="s">
        <v>330</v>
      </c>
      <c r="H32" s="138"/>
    </row>
    <row r="33" spans="1:8" ht="15.75">
      <c r="A33" s="61"/>
      <c r="B33" s="4" t="s">
        <v>23</v>
      </c>
      <c r="C33" s="72">
        <v>8.3</v>
      </c>
      <c r="D33" s="112"/>
      <c r="E33" s="112"/>
      <c r="H33" s="138"/>
    </row>
    <row r="34" spans="1:8" ht="15.75">
      <c r="A34" s="61"/>
      <c r="B34" s="4" t="s">
        <v>24</v>
      </c>
      <c r="C34" s="72">
        <v>8.4</v>
      </c>
      <c r="D34" s="112"/>
      <c r="E34" s="112"/>
      <c r="H34" s="138"/>
    </row>
    <row r="35" spans="1:8" ht="15.75">
      <c r="A35" s="61"/>
      <c r="B35" s="4" t="s">
        <v>25</v>
      </c>
      <c r="C35" s="72">
        <v>8.5</v>
      </c>
      <c r="D35" s="112">
        <v>2004780</v>
      </c>
      <c r="E35" s="112" t="s">
        <v>329</v>
      </c>
      <c r="H35" s="138"/>
    </row>
    <row r="36" spans="1:8" ht="15.75">
      <c r="A36" s="61"/>
      <c r="B36" s="4" t="s">
        <v>26</v>
      </c>
      <c r="C36" s="72">
        <v>8.6</v>
      </c>
      <c r="D36" s="112">
        <v>9679053</v>
      </c>
      <c r="E36" s="112" t="s">
        <v>328</v>
      </c>
      <c r="H36" s="138"/>
    </row>
    <row r="37" spans="1:8" ht="15.75">
      <c r="A37" s="61"/>
      <c r="B37" s="4" t="s">
        <v>27</v>
      </c>
      <c r="C37" s="35">
        <v>9</v>
      </c>
      <c r="D37" s="112"/>
      <c r="E37" s="112"/>
      <c r="H37" s="138"/>
    </row>
    <row r="38" spans="1:8" ht="15.75">
      <c r="A38" s="61"/>
      <c r="B38" s="4" t="s">
        <v>28</v>
      </c>
      <c r="C38" s="35">
        <v>10</v>
      </c>
      <c r="D38" s="112"/>
      <c r="E38" s="112"/>
      <c r="H38" s="138"/>
    </row>
    <row r="39" spans="1:8" ht="15.75">
      <c r="A39" s="61"/>
      <c r="B39" s="4" t="s">
        <v>134</v>
      </c>
      <c r="C39" s="35">
        <v>11</v>
      </c>
      <c r="D39" s="112"/>
      <c r="E39" s="112"/>
      <c r="H39" s="138"/>
    </row>
    <row r="40" spans="1:8" ht="15.75">
      <c r="A40" s="61"/>
      <c r="B40" s="4" t="s">
        <v>29</v>
      </c>
      <c r="C40" s="35">
        <v>12</v>
      </c>
      <c r="D40" s="112"/>
      <c r="E40" s="112"/>
      <c r="H40" s="14"/>
    </row>
    <row r="41" spans="1:8" ht="17.25" thickBot="1">
      <c r="A41" s="155" t="s">
        <v>6</v>
      </c>
      <c r="B41" s="156"/>
      <c r="C41" s="63"/>
      <c r="D41" s="138">
        <v>28191985</v>
      </c>
      <c r="E41" s="113" t="s">
        <v>334</v>
      </c>
      <c r="H41" s="14"/>
    </row>
    <row r="42" spans="5:8" ht="16.5">
      <c r="E42" s="139"/>
      <c r="H42" s="14"/>
    </row>
  </sheetData>
  <sheetProtection/>
  <mergeCells count="2">
    <mergeCell ref="A1:E1"/>
    <mergeCell ref="A41:B41"/>
  </mergeCells>
  <printOptions horizontalCentered="1" verticalCentered="1"/>
  <pageMargins left="0" right="0" top="0" bottom="0" header="0.551181102362205" footer="0.275590551181102"/>
  <pageSetup horizontalDpi="600" verticalDpi="600" orientation="portrait" paperSize="9" r:id="rId1"/>
  <headerFooter alignWithMargins="0">
    <oddHeader>&amp;C
&amp;"Arial Black,Regular"TPLANI  SHPK</oddHeader>
    <oddFooter>&amp;CPasqyrat Financiare dhe shenimet shpjeguese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140625" style="1" customWidth="1"/>
    <col min="2" max="2" width="48.421875" style="2" customWidth="1"/>
    <col min="3" max="3" width="10.8515625" style="2" customWidth="1"/>
    <col min="4" max="5" width="16.8515625" style="2" customWidth="1"/>
    <col min="6" max="16384" width="9.140625" style="2" customWidth="1"/>
  </cols>
  <sheetData>
    <row r="1" spans="1:5" ht="18.75">
      <c r="A1" s="154" t="s">
        <v>349</v>
      </c>
      <c r="B1" s="154"/>
      <c r="C1" s="154"/>
      <c r="D1" s="154"/>
      <c r="E1" s="154"/>
    </row>
    <row r="2" ht="16.5" thickBot="1"/>
    <row r="3" spans="1:5" ht="35.25" customHeight="1">
      <c r="A3" s="55" t="s">
        <v>2</v>
      </c>
      <c r="B3" s="56" t="s">
        <v>40</v>
      </c>
      <c r="C3" s="56" t="s">
        <v>7</v>
      </c>
      <c r="D3" s="57" t="s">
        <v>348</v>
      </c>
      <c r="E3" s="58" t="s">
        <v>339</v>
      </c>
    </row>
    <row r="4" spans="1:5" ht="17.25" thickBot="1">
      <c r="A4" s="59" t="s">
        <v>3</v>
      </c>
      <c r="B4" s="48" t="s">
        <v>41</v>
      </c>
      <c r="C4" s="70"/>
      <c r="D4" s="53"/>
      <c r="E4" s="53"/>
    </row>
    <row r="5" spans="1:5" ht="17.25" thickTop="1">
      <c r="A5" s="60"/>
      <c r="B5" s="52" t="s">
        <v>42</v>
      </c>
      <c r="C5" s="73">
        <v>13</v>
      </c>
      <c r="D5" s="119"/>
      <c r="E5" s="119"/>
    </row>
    <row r="6" spans="1:5" ht="16.5">
      <c r="A6" s="61"/>
      <c r="B6" s="18" t="s">
        <v>43</v>
      </c>
      <c r="C6" s="35">
        <v>14</v>
      </c>
      <c r="D6" s="120"/>
      <c r="E6" s="120"/>
    </row>
    <row r="7" spans="1:5" ht="16.5">
      <c r="A7" s="61"/>
      <c r="B7" s="18" t="s">
        <v>44</v>
      </c>
      <c r="C7" s="4">
        <v>14.1</v>
      </c>
      <c r="D7" s="112"/>
      <c r="E7" s="112"/>
    </row>
    <row r="8" spans="1:5" ht="16.5">
      <c r="A8" s="61"/>
      <c r="B8" s="18" t="s">
        <v>45</v>
      </c>
      <c r="C8" s="4">
        <v>14.2</v>
      </c>
      <c r="D8" s="112"/>
      <c r="E8" s="112"/>
    </row>
    <row r="9" spans="1:5" ht="16.5">
      <c r="A9" s="61"/>
      <c r="B9" s="18" t="s">
        <v>46</v>
      </c>
      <c r="C9" s="35">
        <v>15</v>
      </c>
      <c r="D9" s="124">
        <v>12529224</v>
      </c>
      <c r="E9" s="112" t="s">
        <v>336</v>
      </c>
    </row>
    <row r="10" spans="1:5" ht="16.5">
      <c r="A10" s="61"/>
      <c r="B10" s="18" t="s">
        <v>47</v>
      </c>
      <c r="C10" s="4">
        <v>15.1</v>
      </c>
      <c r="D10" s="112">
        <v>12529224</v>
      </c>
      <c r="E10" s="112" t="s">
        <v>335</v>
      </c>
    </row>
    <row r="11" spans="1:5" ht="16.5">
      <c r="A11" s="61"/>
      <c r="B11" s="18" t="s">
        <v>48</v>
      </c>
      <c r="C11" s="4">
        <v>15.2</v>
      </c>
      <c r="D11" s="112">
        <v>227475</v>
      </c>
      <c r="E11" s="112">
        <v>328475</v>
      </c>
    </row>
    <row r="12" spans="1:5" ht="16.5">
      <c r="A12" s="61"/>
      <c r="B12" s="18" t="s">
        <v>49</v>
      </c>
      <c r="C12" s="4">
        <v>15.3</v>
      </c>
      <c r="D12" s="112">
        <v>55780</v>
      </c>
      <c r="E12" s="112">
        <v>91644</v>
      </c>
    </row>
    <row r="13" spans="1:5" ht="16.5">
      <c r="A13" s="61"/>
      <c r="B13" s="18" t="s">
        <v>50</v>
      </c>
      <c r="C13" s="4">
        <v>15.4</v>
      </c>
      <c r="D13" s="112">
        <v>19800</v>
      </c>
      <c r="E13" s="112">
        <v>30700</v>
      </c>
    </row>
    <row r="14" spans="1:5" ht="16.5">
      <c r="A14" s="61"/>
      <c r="B14" s="18" t="s">
        <v>51</v>
      </c>
      <c r="C14" s="4">
        <v>15.5</v>
      </c>
      <c r="D14" s="112"/>
      <c r="E14" s="112"/>
    </row>
    <row r="15" spans="1:5" ht="16.5">
      <c r="A15" s="61"/>
      <c r="B15" s="18" t="s">
        <v>52</v>
      </c>
      <c r="C15" s="4">
        <v>15.6</v>
      </c>
      <c r="D15" s="112"/>
      <c r="E15" s="112">
        <v>19024</v>
      </c>
    </row>
    <row r="16" spans="1:5" ht="16.5">
      <c r="A16" s="61"/>
      <c r="B16" s="18" t="s">
        <v>53</v>
      </c>
      <c r="C16" s="4">
        <v>15.7</v>
      </c>
      <c r="D16" s="112"/>
      <c r="E16" s="112"/>
    </row>
    <row r="17" spans="1:5" ht="16.5">
      <c r="A17" s="61"/>
      <c r="B17" s="18" t="s">
        <v>159</v>
      </c>
      <c r="C17" s="4">
        <v>15.8</v>
      </c>
      <c r="D17" s="112"/>
      <c r="E17" s="112"/>
    </row>
    <row r="18" spans="1:5" ht="16.5">
      <c r="A18" s="61"/>
      <c r="B18" s="18" t="s">
        <v>158</v>
      </c>
      <c r="C18" s="4">
        <v>15.9</v>
      </c>
      <c r="D18" s="112"/>
      <c r="E18" s="112"/>
    </row>
    <row r="19" spans="1:5" ht="16.5">
      <c r="A19" s="61"/>
      <c r="B19" s="18" t="s">
        <v>54</v>
      </c>
      <c r="C19" s="49">
        <v>15.1</v>
      </c>
      <c r="D19" s="112"/>
      <c r="E19" s="112"/>
    </row>
    <row r="20" spans="1:5" ht="16.5">
      <c r="A20" s="61"/>
      <c r="B20" s="18" t="s">
        <v>55</v>
      </c>
      <c r="C20" s="35">
        <v>16</v>
      </c>
      <c r="D20" s="112"/>
      <c r="E20" s="112"/>
    </row>
    <row r="21" spans="1:5" ht="16.5">
      <c r="A21" s="61"/>
      <c r="B21" s="18" t="s">
        <v>56</v>
      </c>
      <c r="C21" s="35">
        <v>17</v>
      </c>
      <c r="D21" s="112"/>
      <c r="E21" s="112"/>
    </row>
    <row r="22" spans="1:5" ht="17.25" thickBot="1">
      <c r="A22" s="59" t="s">
        <v>4</v>
      </c>
      <c r="B22" s="48" t="s">
        <v>57</v>
      </c>
      <c r="C22" s="48"/>
      <c r="D22" s="111"/>
      <c r="E22" s="111"/>
    </row>
    <row r="23" spans="1:5" ht="17.25" thickTop="1">
      <c r="A23" s="60"/>
      <c r="B23" s="52" t="s">
        <v>60</v>
      </c>
      <c r="C23" s="73">
        <v>18</v>
      </c>
      <c r="D23" s="121"/>
      <c r="E23" s="121"/>
    </row>
    <row r="24" spans="1:5" ht="16.5">
      <c r="A24" s="61"/>
      <c r="B24" s="18" t="s">
        <v>61</v>
      </c>
      <c r="C24" s="4">
        <v>18.1</v>
      </c>
      <c r="D24" s="112"/>
      <c r="E24" s="112"/>
    </row>
    <row r="25" spans="1:5" ht="16.5">
      <c r="A25" s="61"/>
      <c r="B25" s="18" t="s">
        <v>62</v>
      </c>
      <c r="C25" s="4">
        <v>18.2</v>
      </c>
      <c r="D25" s="112"/>
      <c r="E25" s="112"/>
    </row>
    <row r="26" spans="1:5" ht="16.5">
      <c r="A26" s="61"/>
      <c r="B26" s="18" t="s">
        <v>63</v>
      </c>
      <c r="C26" s="35">
        <v>19</v>
      </c>
      <c r="D26" s="112"/>
      <c r="E26" s="112"/>
    </row>
    <row r="27" spans="1:5" ht="16.5">
      <c r="A27" s="61"/>
      <c r="B27" s="18" t="s">
        <v>64</v>
      </c>
      <c r="C27" s="35">
        <v>20</v>
      </c>
      <c r="D27" s="112"/>
      <c r="E27" s="112"/>
    </row>
    <row r="28" spans="1:5" ht="16.5">
      <c r="A28" s="61"/>
      <c r="B28" s="18" t="s">
        <v>65</v>
      </c>
      <c r="C28" s="35">
        <v>21</v>
      </c>
      <c r="D28" s="112"/>
      <c r="E28" s="112"/>
    </row>
    <row r="29" spans="1:5" ht="16.5">
      <c r="A29" s="62"/>
      <c r="B29" s="54" t="s">
        <v>66</v>
      </c>
      <c r="C29" s="54"/>
      <c r="D29" s="122"/>
      <c r="E29" s="122"/>
    </row>
    <row r="30" spans="1:5" ht="17.25" thickBot="1">
      <c r="A30" s="59" t="s">
        <v>58</v>
      </c>
      <c r="B30" s="48" t="s">
        <v>59</v>
      </c>
      <c r="C30" s="48"/>
      <c r="D30" s="111">
        <v>15359706</v>
      </c>
      <c r="E30" s="111" t="s">
        <v>332</v>
      </c>
    </row>
    <row r="31" spans="1:5" ht="17.25" thickTop="1">
      <c r="A31" s="60"/>
      <c r="B31" s="52" t="s">
        <v>67</v>
      </c>
      <c r="C31" s="73">
        <v>22</v>
      </c>
      <c r="D31" s="121"/>
      <c r="E31" s="121"/>
    </row>
    <row r="32" spans="1:5" ht="16.5">
      <c r="A32" s="61"/>
      <c r="B32" s="18" t="s">
        <v>68</v>
      </c>
      <c r="C32" s="35">
        <v>23</v>
      </c>
      <c r="D32" s="112"/>
      <c r="E32" s="112"/>
    </row>
    <row r="33" spans="1:5" ht="16.5">
      <c r="A33" s="61"/>
      <c r="B33" s="18" t="s">
        <v>69</v>
      </c>
      <c r="C33" s="35">
        <v>24</v>
      </c>
      <c r="D33" s="112">
        <v>29000000</v>
      </c>
      <c r="E33" s="112">
        <v>29000000</v>
      </c>
    </row>
    <row r="34" spans="1:5" ht="16.5">
      <c r="A34" s="61"/>
      <c r="B34" s="18" t="s">
        <v>70</v>
      </c>
      <c r="C34" s="35">
        <v>25</v>
      </c>
      <c r="D34" s="112"/>
      <c r="E34" s="112"/>
    </row>
    <row r="35" spans="1:5" ht="16.5">
      <c r="A35" s="61"/>
      <c r="B35" s="18" t="s">
        <v>71</v>
      </c>
      <c r="C35" s="35">
        <v>26</v>
      </c>
      <c r="D35" s="112"/>
      <c r="E35" s="112"/>
    </row>
    <row r="36" spans="1:5" ht="16.5">
      <c r="A36" s="61"/>
      <c r="B36" s="18" t="s">
        <v>72</v>
      </c>
      <c r="C36" s="35">
        <v>27</v>
      </c>
      <c r="D36" s="112"/>
      <c r="E36" s="112"/>
    </row>
    <row r="37" spans="1:5" ht="16.5">
      <c r="A37" s="61"/>
      <c r="B37" s="18" t="s">
        <v>73</v>
      </c>
      <c r="C37" s="35">
        <v>28</v>
      </c>
      <c r="D37" s="112">
        <v>254204</v>
      </c>
      <c r="E37" s="112">
        <v>254204</v>
      </c>
    </row>
    <row r="38" spans="1:5" ht="16.5">
      <c r="A38" s="61"/>
      <c r="B38" s="18" t="s">
        <v>74</v>
      </c>
      <c r="C38" s="35">
        <v>29</v>
      </c>
      <c r="D38" s="112"/>
      <c r="E38" s="112"/>
    </row>
    <row r="39" spans="1:5" ht="16.5">
      <c r="A39" s="61"/>
      <c r="B39" s="18" t="s">
        <v>316</v>
      </c>
      <c r="C39" s="35">
        <v>30</v>
      </c>
      <c r="D39" s="112">
        <v>-14945563</v>
      </c>
      <c r="E39" s="112">
        <v>-16096554</v>
      </c>
    </row>
    <row r="40" spans="1:5" ht="17.25" thickBot="1">
      <c r="A40" s="61"/>
      <c r="B40" s="18" t="s">
        <v>75</v>
      </c>
      <c r="C40" s="35">
        <v>31</v>
      </c>
      <c r="D40" s="104">
        <v>1051065</v>
      </c>
      <c r="E40" s="112">
        <v>1150991</v>
      </c>
    </row>
    <row r="41" spans="1:5" ht="17.25" thickBot="1">
      <c r="A41" s="155" t="s">
        <v>135</v>
      </c>
      <c r="B41" s="156"/>
      <c r="C41" s="63"/>
      <c r="D41" s="113">
        <v>28191985</v>
      </c>
      <c r="E41" s="113" t="s">
        <v>334</v>
      </c>
    </row>
  </sheetData>
  <sheetProtection/>
  <mergeCells count="2">
    <mergeCell ref="A1:E1"/>
    <mergeCell ref="A41:B41"/>
  </mergeCells>
  <printOptions horizontalCentered="1" verticalCentered="1"/>
  <pageMargins left="0" right="0" top="0.354330708661417" bottom="0" header="0.354330708661417" footer="0"/>
  <pageSetup horizontalDpi="600" verticalDpi="600" orientation="portrait" paperSize="9" r:id="rId1"/>
  <headerFooter alignWithMargins="0">
    <oddHeader>&amp;C
&amp;"Arial Black,Regular"TPLANI SHPK</oddHeader>
    <oddFooter>&amp;CPasqyrat Financiare dhe shenimet shpjeguese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0.13671875" style="0" customWidth="1"/>
    <col min="2" max="2" width="5.421875" style="0" customWidth="1"/>
    <col min="3" max="3" width="36.57421875" style="0" customWidth="1"/>
    <col min="4" max="4" width="16.28125" style="0" customWidth="1"/>
    <col min="5" max="5" width="16.140625" style="0" customWidth="1"/>
    <col min="6" max="6" width="0.13671875" style="0" customWidth="1"/>
    <col min="7" max="7" width="17.8515625" style="0" customWidth="1"/>
    <col min="8" max="8" width="5.00390625" style="0" customWidth="1"/>
  </cols>
  <sheetData>
    <row r="1" spans="1:8" ht="41.25" customHeight="1" thickBot="1">
      <c r="A1" s="97"/>
      <c r="B1" s="157" t="s">
        <v>217</v>
      </c>
      <c r="C1" s="157"/>
      <c r="D1" s="157"/>
      <c r="E1" s="157"/>
      <c r="F1" s="157"/>
      <c r="G1" s="157"/>
      <c r="H1" s="97"/>
    </row>
    <row r="2" spans="1:8" ht="27" customHeight="1" thickBot="1">
      <c r="A2" s="158" t="s">
        <v>187</v>
      </c>
      <c r="B2" s="158"/>
      <c r="C2" s="98" t="s">
        <v>218</v>
      </c>
      <c r="D2" s="98" t="s">
        <v>219</v>
      </c>
      <c r="E2" s="98" t="s">
        <v>346</v>
      </c>
      <c r="F2" s="97"/>
      <c r="G2" s="98" t="s">
        <v>347</v>
      </c>
      <c r="H2" s="97"/>
    </row>
    <row r="3" spans="1:8" ht="27" customHeight="1" thickBot="1">
      <c r="A3" s="159" t="s">
        <v>220</v>
      </c>
      <c r="B3" s="159"/>
      <c r="C3" s="99" t="s">
        <v>221</v>
      </c>
      <c r="D3" s="100" t="s">
        <v>222</v>
      </c>
      <c r="E3" s="101">
        <v>0</v>
      </c>
      <c r="F3" s="102">
        <v>0</v>
      </c>
      <c r="G3" s="101">
        <v>0</v>
      </c>
      <c r="H3" s="97"/>
    </row>
    <row r="4" spans="1:8" ht="27" customHeight="1" thickBot="1">
      <c r="A4" s="159" t="s">
        <v>223</v>
      </c>
      <c r="B4" s="159"/>
      <c r="C4" s="99" t="s">
        <v>224</v>
      </c>
      <c r="D4" s="100" t="s">
        <v>225</v>
      </c>
      <c r="E4" s="101">
        <v>23268685</v>
      </c>
      <c r="F4" s="102"/>
      <c r="G4" s="101" t="s">
        <v>321</v>
      </c>
      <c r="H4" s="97"/>
    </row>
    <row r="5" spans="1:8" ht="27" customHeight="1" thickBot="1">
      <c r="A5" s="159" t="s">
        <v>226</v>
      </c>
      <c r="B5" s="159"/>
      <c r="C5" s="99" t="s">
        <v>227</v>
      </c>
      <c r="D5" s="100" t="s">
        <v>228</v>
      </c>
      <c r="E5" s="101"/>
      <c r="F5" s="102"/>
      <c r="G5" s="101"/>
      <c r="H5" s="97"/>
    </row>
    <row r="6" spans="1:8" ht="27" customHeight="1" thickBot="1">
      <c r="A6" s="159" t="s">
        <v>229</v>
      </c>
      <c r="B6" s="159"/>
      <c r="C6" s="99" t="s">
        <v>76</v>
      </c>
      <c r="D6" s="100" t="s">
        <v>230</v>
      </c>
      <c r="E6" s="101">
        <v>17680770</v>
      </c>
      <c r="F6" s="102">
        <v>6180910</v>
      </c>
      <c r="G6" s="101" t="s">
        <v>324</v>
      </c>
      <c r="H6" s="97"/>
    </row>
    <row r="7" spans="1:8" ht="27" customHeight="1" thickBot="1">
      <c r="A7" s="159" t="s">
        <v>231</v>
      </c>
      <c r="B7" s="159"/>
      <c r="C7" s="99" t="s">
        <v>232</v>
      </c>
      <c r="D7" s="100" t="s">
        <v>233</v>
      </c>
      <c r="E7" s="101">
        <v>4189652</v>
      </c>
      <c r="F7" s="102"/>
      <c r="G7" s="101" t="s">
        <v>322</v>
      </c>
      <c r="H7" s="97"/>
    </row>
    <row r="8" spans="1:8" ht="27" customHeight="1" thickBot="1">
      <c r="A8" s="159" t="s">
        <v>234</v>
      </c>
      <c r="B8" s="159"/>
      <c r="C8" s="99" t="s">
        <v>235</v>
      </c>
      <c r="D8" s="100" t="s">
        <v>236</v>
      </c>
      <c r="E8" s="101">
        <v>230413</v>
      </c>
      <c r="F8" s="102"/>
      <c r="G8" s="101">
        <v>288009</v>
      </c>
      <c r="H8" s="97"/>
    </row>
    <row r="9" spans="1:8" ht="27" customHeight="1" thickBot="1">
      <c r="A9" s="159" t="s">
        <v>237</v>
      </c>
      <c r="B9" s="159"/>
      <c r="C9" s="99" t="s">
        <v>238</v>
      </c>
      <c r="D9" s="100" t="s">
        <v>239</v>
      </c>
      <c r="E9" s="101"/>
      <c r="F9" s="102"/>
      <c r="G9" s="101">
        <v>98117</v>
      </c>
      <c r="H9" s="97"/>
    </row>
    <row r="10" spans="1:8" ht="27" customHeight="1" thickBot="1">
      <c r="A10" s="159" t="s">
        <v>240</v>
      </c>
      <c r="B10" s="159"/>
      <c r="C10" s="103" t="s">
        <v>241</v>
      </c>
      <c r="D10" s="100" t="s">
        <v>242</v>
      </c>
      <c r="E10" s="104"/>
      <c r="F10" s="104">
        <f>F6+F7+F8+F9</f>
        <v>6180910</v>
      </c>
      <c r="G10" s="104"/>
      <c r="H10" s="97"/>
    </row>
    <row r="11" spans="1:8" ht="27" customHeight="1" thickBot="1">
      <c r="A11" s="159" t="s">
        <v>243</v>
      </c>
      <c r="B11" s="159"/>
      <c r="C11" s="103" t="s">
        <v>244</v>
      </c>
      <c r="D11" s="100" t="s">
        <v>242</v>
      </c>
      <c r="E11" s="104"/>
      <c r="F11" s="104">
        <f>F3+F4+F5-F10</f>
        <v>-6180910</v>
      </c>
      <c r="G11" s="104" t="s">
        <v>323</v>
      </c>
      <c r="H11" s="97"/>
    </row>
    <row r="12" spans="1:8" ht="27" customHeight="1" thickBot="1">
      <c r="A12" s="159" t="s">
        <v>245</v>
      </c>
      <c r="B12" s="159"/>
      <c r="C12" s="99" t="s">
        <v>246</v>
      </c>
      <c r="D12" s="100" t="s">
        <v>247</v>
      </c>
      <c r="E12" s="101"/>
      <c r="F12" s="102"/>
      <c r="G12" s="101"/>
      <c r="H12" s="97"/>
    </row>
    <row r="13" spans="1:8" ht="27" customHeight="1" thickBot="1">
      <c r="A13" s="159" t="s">
        <v>248</v>
      </c>
      <c r="B13" s="159"/>
      <c r="C13" s="99" t="s">
        <v>249</v>
      </c>
      <c r="D13" s="100" t="s">
        <v>250</v>
      </c>
      <c r="E13" s="101"/>
      <c r="F13" s="102"/>
      <c r="G13" s="101"/>
      <c r="H13" s="97"/>
    </row>
    <row r="14" spans="1:8" ht="27" customHeight="1" thickBot="1">
      <c r="A14" s="159" t="s">
        <v>251</v>
      </c>
      <c r="B14" s="159"/>
      <c r="C14" s="99" t="s">
        <v>252</v>
      </c>
      <c r="D14" s="100" t="s">
        <v>242</v>
      </c>
      <c r="E14" s="101"/>
      <c r="F14" s="102"/>
      <c r="G14" s="101"/>
      <c r="H14" s="97"/>
    </row>
    <row r="15" spans="1:8" ht="27" customHeight="1" thickBot="1">
      <c r="A15" s="159" t="s">
        <v>253</v>
      </c>
      <c r="B15" s="159"/>
      <c r="C15" s="99" t="s">
        <v>254</v>
      </c>
      <c r="D15" s="100" t="s">
        <v>255</v>
      </c>
      <c r="E15" s="101"/>
      <c r="F15" s="102"/>
      <c r="G15" s="101"/>
      <c r="H15" s="97"/>
    </row>
    <row r="16" spans="1:8" ht="27" customHeight="1" thickBot="1">
      <c r="A16" s="159" t="s">
        <v>256</v>
      </c>
      <c r="B16" s="159"/>
      <c r="C16" s="99" t="s">
        <v>257</v>
      </c>
      <c r="D16" s="100" t="s">
        <v>258</v>
      </c>
      <c r="E16" s="101"/>
      <c r="F16" s="102"/>
      <c r="G16" s="101"/>
      <c r="H16" s="97"/>
    </row>
    <row r="17" spans="1:8" ht="27" customHeight="1" thickBot="1">
      <c r="A17" s="159" t="s">
        <v>259</v>
      </c>
      <c r="B17" s="159"/>
      <c r="C17" s="99" t="s">
        <v>260</v>
      </c>
      <c r="D17" s="100" t="s">
        <v>261</v>
      </c>
      <c r="E17" s="101"/>
      <c r="F17" s="102"/>
      <c r="G17" s="101"/>
      <c r="H17" s="97"/>
    </row>
    <row r="18" spans="1:8" ht="27" customHeight="1" thickBot="1">
      <c r="A18" s="159" t="s">
        <v>262</v>
      </c>
      <c r="B18" s="159"/>
      <c r="C18" s="99" t="s">
        <v>263</v>
      </c>
      <c r="D18" s="100" t="s">
        <v>264</v>
      </c>
      <c r="E18" s="101"/>
      <c r="F18" s="102"/>
      <c r="G18" s="101"/>
      <c r="H18" s="97"/>
    </row>
    <row r="19" spans="1:8" ht="27" customHeight="1" thickBot="1">
      <c r="A19" s="159" t="s">
        <v>265</v>
      </c>
      <c r="B19" s="159"/>
      <c r="C19" s="103" t="s">
        <v>266</v>
      </c>
      <c r="D19" s="100" t="s">
        <v>242</v>
      </c>
      <c r="E19" s="104"/>
      <c r="F19" s="104">
        <f>F12+F13+F14+F15+F16+F17+F18</f>
        <v>0</v>
      </c>
      <c r="G19" s="104"/>
      <c r="H19" s="97"/>
    </row>
    <row r="20" spans="1:8" ht="27" customHeight="1" thickBot="1">
      <c r="A20" s="159" t="s">
        <v>267</v>
      </c>
      <c r="B20" s="159"/>
      <c r="C20" s="99" t="s">
        <v>77</v>
      </c>
      <c r="D20" s="100" t="s">
        <v>242</v>
      </c>
      <c r="E20" s="101">
        <v>1167850</v>
      </c>
      <c r="F20" s="101">
        <f>F11+F19</f>
        <v>-6180910</v>
      </c>
      <c r="G20" s="101" t="s">
        <v>323</v>
      </c>
      <c r="H20" s="97"/>
    </row>
    <row r="21" spans="1:8" ht="27" customHeight="1" thickBot="1">
      <c r="A21" s="159" t="s">
        <v>268</v>
      </c>
      <c r="B21" s="159"/>
      <c r="C21" s="99" t="s">
        <v>269</v>
      </c>
      <c r="D21" s="100" t="s">
        <v>270</v>
      </c>
      <c r="E21" s="101">
        <v>116785</v>
      </c>
      <c r="F21" s="102"/>
      <c r="G21" s="101">
        <v>127888</v>
      </c>
      <c r="H21" s="97"/>
    </row>
    <row r="22" spans="1:8" ht="27" customHeight="1" thickBot="1">
      <c r="A22" s="159" t="s">
        <v>271</v>
      </c>
      <c r="B22" s="159"/>
      <c r="C22" s="103" t="s">
        <v>272</v>
      </c>
      <c r="D22" s="100" t="s">
        <v>242</v>
      </c>
      <c r="E22" s="104">
        <v>1051065</v>
      </c>
      <c r="F22" s="104">
        <f>F20-F21</f>
        <v>-6180910</v>
      </c>
      <c r="G22" s="104" t="s">
        <v>325</v>
      </c>
      <c r="H22" s="97"/>
    </row>
    <row r="23" spans="1:8" ht="27" customHeight="1" thickBot="1">
      <c r="A23" s="159" t="s">
        <v>273</v>
      </c>
      <c r="B23" s="159"/>
      <c r="C23" s="99" t="s">
        <v>274</v>
      </c>
      <c r="D23" s="100" t="s">
        <v>242</v>
      </c>
      <c r="E23" s="101">
        <v>0</v>
      </c>
      <c r="F23" s="102"/>
      <c r="G23" s="101">
        <v>0</v>
      </c>
      <c r="H23" s="97"/>
    </row>
  </sheetData>
  <sheetProtection/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B1:G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1" width="4.140625" style="1" customWidth="1"/>
    <col min="2" max="2" width="36.8515625" style="2" customWidth="1"/>
    <col min="3" max="3" width="13.140625" style="2" customWidth="1"/>
    <col min="4" max="4" width="9.7109375" style="2" customWidth="1"/>
    <col min="5" max="5" width="9.140625" style="2" customWidth="1"/>
    <col min="6" max="6" width="13.00390625" style="2" customWidth="1"/>
    <col min="7" max="7" width="15.00390625" style="2" customWidth="1"/>
    <col min="8" max="8" width="14.28125" style="2" customWidth="1"/>
    <col min="9" max="9" width="13.28125" style="2" customWidth="1"/>
    <col min="10" max="10" width="11.28125" style="2" customWidth="1"/>
    <col min="11" max="11" width="13.140625" style="2" customWidth="1"/>
    <col min="12" max="16384" width="9.140625" style="2" customWidth="1"/>
  </cols>
  <sheetData>
    <row r="1" spans="1:11" ht="18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3" ht="19.5" customHeight="1"/>
    <row r="4" ht="63.75" customHeight="1"/>
    <row r="5" ht="23.25" customHeight="1"/>
    <row r="6" spans="1:11" ht="18.75">
      <c r="A6" s="154" t="s">
        <v>345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ht="39.75" customHeight="1"/>
    <row r="8" spans="1:11" ht="16.5">
      <c r="A8" s="161" t="s">
        <v>2</v>
      </c>
      <c r="B8" s="161" t="s">
        <v>101</v>
      </c>
      <c r="C8" s="162" t="s">
        <v>108</v>
      </c>
      <c r="D8" s="162"/>
      <c r="E8" s="162"/>
      <c r="F8" s="162"/>
      <c r="G8" s="162"/>
      <c r="H8" s="162"/>
      <c r="I8" s="162"/>
      <c r="J8" s="163" t="s">
        <v>110</v>
      </c>
      <c r="K8" s="160" t="s">
        <v>105</v>
      </c>
    </row>
    <row r="9" spans="1:11" ht="60">
      <c r="A9" s="161"/>
      <c r="B9" s="161"/>
      <c r="C9" s="40" t="s">
        <v>106</v>
      </c>
      <c r="D9" s="40" t="s">
        <v>102</v>
      </c>
      <c r="E9" s="40" t="s">
        <v>103</v>
      </c>
      <c r="F9" s="40" t="s">
        <v>107</v>
      </c>
      <c r="G9" s="40" t="s">
        <v>104</v>
      </c>
      <c r="H9" s="40" t="s">
        <v>109</v>
      </c>
      <c r="I9" s="41" t="s">
        <v>105</v>
      </c>
      <c r="J9" s="163"/>
      <c r="K9" s="160"/>
    </row>
    <row r="10" spans="1:11" ht="16.5">
      <c r="A10" s="5" t="s">
        <v>3</v>
      </c>
      <c r="B10" s="6" t="s">
        <v>304</v>
      </c>
      <c r="C10" s="38">
        <v>29000000</v>
      </c>
      <c r="D10" s="6"/>
      <c r="E10" s="6"/>
      <c r="F10" s="24">
        <v>254204</v>
      </c>
      <c r="G10" s="6"/>
      <c r="H10" s="24">
        <v>-14945563</v>
      </c>
      <c r="I10" s="39">
        <f>C10+D10+E10+F10+G10+H10</f>
        <v>14308641</v>
      </c>
      <c r="J10" s="6"/>
      <c r="K10" s="39">
        <f>I10+J10</f>
        <v>14308641</v>
      </c>
    </row>
    <row r="11" spans="1:11" ht="33">
      <c r="A11" s="35">
        <v>1</v>
      </c>
      <c r="B11" s="20" t="s">
        <v>111</v>
      </c>
      <c r="C11" s="4"/>
      <c r="D11" s="4"/>
      <c r="E11" s="4"/>
      <c r="F11" s="4"/>
      <c r="G11" s="4"/>
      <c r="H11" s="4"/>
      <c r="I11" s="39"/>
      <c r="J11" s="4"/>
      <c r="K11" s="39"/>
    </row>
    <row r="12" spans="1:11" ht="49.5">
      <c r="A12" s="35">
        <v>2</v>
      </c>
      <c r="B12" s="20" t="s">
        <v>112</v>
      </c>
      <c r="C12" s="4"/>
      <c r="D12" s="4"/>
      <c r="E12" s="4"/>
      <c r="F12" s="4"/>
      <c r="G12" s="4"/>
      <c r="H12" s="4"/>
      <c r="I12" s="39"/>
      <c r="J12" s="4"/>
      <c r="K12" s="39"/>
    </row>
    <row r="13" spans="1:11" ht="16.5">
      <c r="A13" s="35">
        <v>3</v>
      </c>
      <c r="B13" s="18" t="s">
        <v>113</v>
      </c>
      <c r="C13" s="4"/>
      <c r="D13" s="4"/>
      <c r="E13" s="4"/>
      <c r="F13" s="4"/>
      <c r="G13" s="4"/>
      <c r="H13" s="17">
        <v>1051065</v>
      </c>
      <c r="I13" s="17">
        <v>1051065</v>
      </c>
      <c r="J13" s="4"/>
      <c r="K13" s="17">
        <v>1051065</v>
      </c>
    </row>
    <row r="14" spans="1:11" ht="16.5">
      <c r="A14" s="35">
        <v>4</v>
      </c>
      <c r="B14" s="18" t="s">
        <v>114</v>
      </c>
      <c r="C14" s="4"/>
      <c r="D14" s="4"/>
      <c r="E14" s="4"/>
      <c r="F14" s="4"/>
      <c r="G14" s="4"/>
      <c r="H14" s="4"/>
      <c r="I14" s="39"/>
      <c r="J14" s="4"/>
      <c r="K14" s="39"/>
    </row>
    <row r="15" spans="1:11" ht="33">
      <c r="A15" s="35">
        <v>5</v>
      </c>
      <c r="B15" s="20" t="s">
        <v>115</v>
      </c>
      <c r="C15" s="4"/>
      <c r="D15" s="4"/>
      <c r="E15" s="4"/>
      <c r="F15" s="4"/>
      <c r="G15" s="4"/>
      <c r="H15" s="4"/>
      <c r="I15" s="39"/>
      <c r="J15" s="4"/>
      <c r="K15" s="39"/>
    </row>
    <row r="16" spans="1:11" ht="16.5">
      <c r="A16" s="35">
        <v>6</v>
      </c>
      <c r="B16" s="18" t="s">
        <v>185</v>
      </c>
      <c r="C16" s="4"/>
      <c r="D16" s="4"/>
      <c r="E16" s="4"/>
      <c r="F16" s="4"/>
      <c r="G16" s="4"/>
      <c r="H16" s="4"/>
      <c r="I16" s="39"/>
      <c r="J16" s="4"/>
      <c r="K16" s="39"/>
    </row>
    <row r="17" spans="1:11" ht="16.5">
      <c r="A17" s="5" t="s">
        <v>4</v>
      </c>
      <c r="B17" s="6" t="s">
        <v>340</v>
      </c>
      <c r="C17" s="38">
        <v>29000000</v>
      </c>
      <c r="D17" s="24"/>
      <c r="E17" s="24"/>
      <c r="F17" s="24">
        <v>254204</v>
      </c>
      <c r="G17" s="24"/>
      <c r="H17" s="24">
        <v>-13894498</v>
      </c>
      <c r="I17" s="39">
        <v>15359706</v>
      </c>
      <c r="J17" s="24"/>
      <c r="K17" s="39">
        <v>15359706</v>
      </c>
    </row>
    <row r="18" spans="1:11" ht="16.5">
      <c r="A18" s="125"/>
      <c r="B18" s="126"/>
      <c r="C18" s="127"/>
      <c r="D18" s="128"/>
      <c r="E18" s="128"/>
      <c r="F18" s="128"/>
      <c r="G18" s="128"/>
      <c r="H18" s="128"/>
      <c r="I18" s="129"/>
      <c r="J18" s="128"/>
      <c r="K18" s="129"/>
    </row>
    <row r="20" ht="15.75" customHeight="1"/>
  </sheetData>
  <sheetProtection/>
  <mergeCells count="7">
    <mergeCell ref="A1:K1"/>
    <mergeCell ref="K8:K9"/>
    <mergeCell ref="A6:K6"/>
    <mergeCell ref="A8:A9"/>
    <mergeCell ref="B8:B9"/>
    <mergeCell ref="C8:I8"/>
    <mergeCell ref="J8:J9"/>
  </mergeCells>
  <printOptions horizontalCentered="1" verticalCentered="1"/>
  <pageMargins left="0.118110236220472" right="0" top="0.118110236220472" bottom="0" header="0.118110236220472" footer="0"/>
  <pageSetup horizontalDpi="600" verticalDpi="600" orientation="landscape" paperSize="9" scale="95" r:id="rId1"/>
  <headerFooter alignWithMargins="0">
    <oddHeader>&amp;CTPLANI SHPK</oddHeader>
    <oddFooter>&amp;C
Pasqyrat finaciare dhe shenimet shpjeguese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9">
      <selection activeCell="O129" sqref="O129"/>
    </sheetView>
  </sheetViews>
  <sheetFormatPr defaultColWidth="9.140625" defaultRowHeight="12.75"/>
  <cols>
    <col min="1" max="1" width="5.57421875" style="0" customWidth="1"/>
    <col min="2" max="2" width="5.28125" style="0" customWidth="1"/>
    <col min="4" max="4" width="33.28125" style="0" customWidth="1"/>
    <col min="5" max="5" width="7.57421875" style="0" customWidth="1"/>
    <col min="6" max="6" width="27.8515625" style="0" customWidth="1"/>
    <col min="7" max="7" width="13.8515625" style="0" customWidth="1"/>
    <col min="8" max="8" width="2.57421875" style="0" hidden="1" customWidth="1"/>
    <col min="9" max="9" width="5.421875" style="0" hidden="1" customWidth="1"/>
    <col min="10" max="10" width="13.00390625" style="0" hidden="1" customWidth="1"/>
    <col min="11" max="11" width="9.140625" style="0" hidden="1" customWidth="1"/>
  </cols>
  <sheetData>
    <row r="1" spans="2:9" ht="15.75" customHeight="1">
      <c r="B1" s="164" t="s">
        <v>156</v>
      </c>
      <c r="C1" s="164"/>
      <c r="D1" s="164"/>
      <c r="E1" s="164"/>
      <c r="F1" s="164"/>
      <c r="G1" s="164"/>
      <c r="H1" s="164"/>
      <c r="I1" s="164"/>
    </row>
    <row r="2" spans="2:9" ht="24.75" customHeight="1">
      <c r="B2" s="164"/>
      <c r="C2" s="164"/>
      <c r="D2" s="164"/>
      <c r="E2" s="164"/>
      <c r="F2" s="164"/>
      <c r="G2" s="164"/>
      <c r="H2" s="164"/>
      <c r="I2" s="164"/>
    </row>
    <row r="3" spans="2:9" ht="24.75" customHeight="1">
      <c r="B3" s="78"/>
      <c r="C3" s="78"/>
      <c r="D3" s="78"/>
      <c r="E3" s="78"/>
      <c r="F3" s="78"/>
      <c r="G3" s="78"/>
      <c r="H3" s="78"/>
      <c r="I3" s="78"/>
    </row>
    <row r="5" spans="1:6" ht="15.75">
      <c r="A5" s="21">
        <v>1</v>
      </c>
      <c r="B5" s="74"/>
      <c r="C5" s="75" t="s">
        <v>163</v>
      </c>
      <c r="D5" s="25"/>
      <c r="E5" s="25"/>
      <c r="F5" s="25"/>
    </row>
    <row r="6" spans="2:6" ht="12.75">
      <c r="B6" s="25"/>
      <c r="C6" s="25" t="s">
        <v>164</v>
      </c>
      <c r="D6" s="25"/>
      <c r="E6" s="25"/>
      <c r="F6" s="25"/>
    </row>
    <row r="7" spans="2:6" ht="12.75">
      <c r="B7" s="25"/>
      <c r="C7" s="83" t="s">
        <v>313</v>
      </c>
      <c r="D7" s="25"/>
      <c r="E7" s="25"/>
      <c r="F7" s="25"/>
    </row>
    <row r="8" spans="2:6" ht="12.75">
      <c r="B8" s="25"/>
      <c r="C8" s="83" t="s">
        <v>314</v>
      </c>
      <c r="D8" s="25"/>
      <c r="E8" s="25"/>
      <c r="F8" s="25"/>
    </row>
    <row r="9" spans="2:6" ht="12.75">
      <c r="B9" s="25"/>
      <c r="C9" s="25" t="s">
        <v>165</v>
      </c>
      <c r="D9" s="25"/>
      <c r="E9" s="25"/>
      <c r="F9" s="25"/>
    </row>
    <row r="10" spans="2:6" ht="12.75">
      <c r="B10" s="25"/>
      <c r="C10" s="25" t="s">
        <v>166</v>
      </c>
      <c r="D10" s="25"/>
      <c r="E10" s="25"/>
      <c r="F10" s="25"/>
    </row>
    <row r="11" spans="2:6" ht="12.75">
      <c r="B11" s="25"/>
      <c r="C11" s="25"/>
      <c r="D11" s="25"/>
      <c r="E11" s="25"/>
      <c r="F11" s="25"/>
    </row>
    <row r="12" spans="1:6" ht="15.75">
      <c r="A12" s="21"/>
      <c r="B12" s="76"/>
      <c r="C12" s="75" t="s">
        <v>167</v>
      </c>
      <c r="D12" s="25"/>
      <c r="E12" s="25"/>
      <c r="F12" s="25"/>
    </row>
    <row r="13" spans="2:6" ht="12.75">
      <c r="B13" s="25"/>
      <c r="C13" s="25" t="s">
        <v>170</v>
      </c>
      <c r="D13" s="25"/>
      <c r="E13" s="25"/>
      <c r="F13" s="25"/>
    </row>
    <row r="14" spans="2:6" ht="12.75">
      <c r="B14" s="25"/>
      <c r="C14" s="25" t="s">
        <v>168</v>
      </c>
      <c r="D14" s="25"/>
      <c r="E14" s="25"/>
      <c r="F14" s="25"/>
    </row>
    <row r="15" spans="2:6" ht="12.75">
      <c r="B15" s="25"/>
      <c r="C15" s="25" t="s">
        <v>171</v>
      </c>
      <c r="D15" s="25"/>
      <c r="E15" s="25"/>
      <c r="F15" s="25"/>
    </row>
    <row r="16" spans="2:6" ht="12.75">
      <c r="B16" s="25"/>
      <c r="C16" s="25" t="s">
        <v>169</v>
      </c>
      <c r="D16" s="25"/>
      <c r="E16" s="25"/>
      <c r="F16" s="25"/>
    </row>
    <row r="17" spans="2:6" ht="12.75">
      <c r="B17" s="25"/>
      <c r="C17" s="83" t="s">
        <v>284</v>
      </c>
      <c r="D17" s="25"/>
      <c r="E17" s="25"/>
      <c r="F17" s="25"/>
    </row>
    <row r="18" spans="2:12" ht="12.7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>
      <c r="A19" s="21">
        <v>1</v>
      </c>
      <c r="B19" s="25"/>
      <c r="C19" s="25"/>
      <c r="D19" s="26"/>
      <c r="E19" s="25"/>
      <c r="F19" s="25"/>
      <c r="G19" s="25"/>
      <c r="H19" s="25"/>
      <c r="I19" s="25"/>
      <c r="J19" s="25"/>
      <c r="K19" s="25"/>
      <c r="L19" s="25"/>
    </row>
    <row r="20" spans="2:12" ht="12.75">
      <c r="B20" s="25">
        <v>1.1</v>
      </c>
      <c r="C20" s="83" t="s">
        <v>285</v>
      </c>
      <c r="D20" s="25"/>
      <c r="E20" s="25"/>
      <c r="F20" s="25"/>
      <c r="G20" s="25"/>
      <c r="H20" s="25"/>
      <c r="I20" s="25"/>
      <c r="J20" s="25"/>
      <c r="K20" s="25"/>
      <c r="L20" s="25"/>
    </row>
    <row r="21" spans="2:12" ht="12.75">
      <c r="B21" s="25"/>
      <c r="C21" s="25" t="s">
        <v>160</v>
      </c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12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2.75">
      <c r="B23" s="25">
        <v>1.2</v>
      </c>
      <c r="C23" s="25" t="s">
        <v>136</v>
      </c>
      <c r="D23" s="25"/>
      <c r="E23" s="25"/>
      <c r="F23" s="25"/>
      <c r="G23" s="25"/>
      <c r="H23" s="25"/>
      <c r="I23" s="25"/>
      <c r="J23" s="25"/>
      <c r="K23" s="25"/>
      <c r="L23" s="25"/>
    </row>
    <row r="24" spans="2:12" ht="12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12.75">
      <c r="B25" s="25" t="s">
        <v>137</v>
      </c>
      <c r="C25" s="83" t="s">
        <v>286</v>
      </c>
      <c r="D25" s="25"/>
      <c r="E25" s="25"/>
      <c r="F25" s="25"/>
      <c r="G25" s="25"/>
      <c r="H25" s="25"/>
      <c r="I25" s="25"/>
      <c r="J25" s="25"/>
      <c r="K25" s="25"/>
      <c r="L25" s="25"/>
    </row>
    <row r="26" spans="2:12" ht="12.75">
      <c r="B26" s="25"/>
      <c r="C26" s="83" t="s">
        <v>287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2:12" ht="12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2:12" ht="12.75">
      <c r="B28" s="25"/>
      <c r="C28" s="25" t="s">
        <v>172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2:12" ht="12.75">
      <c r="B29" s="25"/>
      <c r="C29" s="83" t="s">
        <v>288</v>
      </c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>
      <c r="A31" s="21">
        <v>3</v>
      </c>
      <c r="B31" s="25"/>
      <c r="C31" s="76" t="s">
        <v>310</v>
      </c>
      <c r="D31" s="76"/>
      <c r="E31" s="76"/>
      <c r="F31" s="25"/>
      <c r="G31" s="25"/>
      <c r="H31" s="25"/>
      <c r="I31" s="25"/>
      <c r="J31" s="25"/>
      <c r="K31" s="25"/>
      <c r="L31" s="25"/>
    </row>
    <row r="32" spans="1:12" ht="12.75">
      <c r="A32" s="21"/>
      <c r="B32" s="25"/>
      <c r="C32" s="76"/>
      <c r="D32" s="76"/>
      <c r="E32" s="76"/>
      <c r="F32" s="25"/>
      <c r="G32" s="25"/>
      <c r="H32" s="25"/>
      <c r="I32" s="25"/>
      <c r="J32" s="25"/>
      <c r="K32" s="25"/>
      <c r="L32" s="25"/>
    </row>
    <row r="33" spans="2:13" ht="12.75">
      <c r="B33" s="25">
        <v>3.1</v>
      </c>
      <c r="C33" s="83" t="s">
        <v>289</v>
      </c>
      <c r="D33" s="25"/>
      <c r="E33" s="25"/>
      <c r="F33" s="25"/>
      <c r="G33" s="25"/>
      <c r="H33" s="25"/>
      <c r="I33" s="25"/>
      <c r="J33" s="25"/>
      <c r="K33" s="25"/>
      <c r="L33" s="25"/>
      <c r="M33" s="30"/>
    </row>
    <row r="34" spans="2:12" ht="12.75">
      <c r="B34" s="25"/>
      <c r="C34" s="25" t="s">
        <v>173</v>
      </c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3" ht="12.75">
      <c r="B36">
        <v>3.2</v>
      </c>
      <c r="C36" s="83" t="s">
        <v>209</v>
      </c>
    </row>
    <row r="37" ht="12.75">
      <c r="C37" s="83"/>
    </row>
    <row r="38" spans="2:3" ht="12.75">
      <c r="B38">
        <v>3.3</v>
      </c>
      <c r="C38" s="83" t="s">
        <v>290</v>
      </c>
    </row>
    <row r="39" ht="12.75">
      <c r="C39" s="83"/>
    </row>
    <row r="40" spans="2:3" ht="12.75">
      <c r="B40">
        <v>3.4</v>
      </c>
      <c r="C40" s="83" t="s">
        <v>291</v>
      </c>
    </row>
    <row r="41" ht="12.75">
      <c r="C41" s="25"/>
    </row>
    <row r="42" spans="2:3" ht="12.75">
      <c r="B42">
        <v>3.5</v>
      </c>
      <c r="C42" s="93" t="s">
        <v>309</v>
      </c>
    </row>
    <row r="43" ht="12.75">
      <c r="C43" s="93"/>
    </row>
    <row r="44" spans="2:3" ht="12.75">
      <c r="B44">
        <v>3.6</v>
      </c>
      <c r="C44" s="93" t="s">
        <v>210</v>
      </c>
    </row>
    <row r="46" spans="2:3" ht="12.75">
      <c r="B46">
        <v>3.7</v>
      </c>
      <c r="C46" s="93" t="s">
        <v>292</v>
      </c>
    </row>
    <row r="48" spans="2:6" ht="12.75">
      <c r="B48">
        <v>4</v>
      </c>
      <c r="C48" s="168" t="s">
        <v>308</v>
      </c>
      <c r="D48" s="169"/>
      <c r="E48" s="169"/>
      <c r="F48" s="169"/>
    </row>
    <row r="49" spans="3:6" ht="12.75">
      <c r="C49" s="80"/>
      <c r="D49" s="80"/>
      <c r="E49" s="80"/>
      <c r="F49" s="80"/>
    </row>
    <row r="50" ht="12.75">
      <c r="F50" s="31"/>
    </row>
    <row r="51" spans="1:5" ht="12.75">
      <c r="A51" s="21">
        <v>8</v>
      </c>
      <c r="C51" s="21" t="s">
        <v>293</v>
      </c>
      <c r="D51" s="21"/>
      <c r="E51" s="21"/>
    </row>
    <row r="52" spans="1:5" ht="12.75">
      <c r="A52" s="21"/>
      <c r="C52" s="21"/>
      <c r="D52" s="21"/>
      <c r="E52" s="21"/>
    </row>
    <row r="53" spans="2:3" ht="12.75">
      <c r="B53">
        <v>8.5</v>
      </c>
      <c r="C53" s="93" t="s">
        <v>294</v>
      </c>
    </row>
    <row r="54" ht="12.75">
      <c r="C54" s="93"/>
    </row>
    <row r="55" spans="2:3" ht="12.75">
      <c r="B55">
        <v>8.6</v>
      </c>
      <c r="C55" s="93" t="s">
        <v>295</v>
      </c>
    </row>
    <row r="56" ht="12.75">
      <c r="C56" s="93"/>
    </row>
    <row r="57" ht="12.75">
      <c r="C57" s="93"/>
    </row>
    <row r="58" ht="12.75">
      <c r="C58" s="93"/>
    </row>
    <row r="59" ht="12.75">
      <c r="C59" s="93"/>
    </row>
    <row r="60" ht="12.75">
      <c r="C60" s="93"/>
    </row>
    <row r="62" spans="1:3" ht="12.75">
      <c r="A62" s="21">
        <v>15</v>
      </c>
      <c r="C62" s="93" t="s">
        <v>296</v>
      </c>
    </row>
    <row r="63" ht="12.75">
      <c r="A63" s="21"/>
    </row>
    <row r="64" spans="2:3" ht="12.75">
      <c r="B64">
        <v>15.1</v>
      </c>
      <c r="C64" s="93" t="s">
        <v>297</v>
      </c>
    </row>
    <row r="65" ht="12.75">
      <c r="C65" s="93"/>
    </row>
    <row r="66" spans="2:3" ht="12.75">
      <c r="B66">
        <v>15.2</v>
      </c>
      <c r="C66" s="93" t="s">
        <v>298</v>
      </c>
    </row>
    <row r="67" ht="12.75">
      <c r="C67" s="93"/>
    </row>
    <row r="68" spans="2:3" ht="12.75">
      <c r="B68">
        <v>15.3</v>
      </c>
      <c r="C68" s="93" t="s">
        <v>299</v>
      </c>
    </row>
    <row r="69" ht="12.75">
      <c r="C69" s="93"/>
    </row>
    <row r="70" spans="2:3" ht="12.75">
      <c r="B70">
        <v>15.4</v>
      </c>
      <c r="C70" s="93" t="s">
        <v>300</v>
      </c>
    </row>
    <row r="71" ht="12.75">
      <c r="C71" s="93"/>
    </row>
    <row r="72" spans="2:3" ht="12.75">
      <c r="B72">
        <v>15.7</v>
      </c>
      <c r="C72" s="93" t="s">
        <v>211</v>
      </c>
    </row>
    <row r="73" ht="12.75">
      <c r="C73" s="93"/>
    </row>
    <row r="74" spans="2:3" ht="12.75">
      <c r="B74">
        <v>15.9</v>
      </c>
      <c r="C74" s="93" t="s">
        <v>212</v>
      </c>
    </row>
    <row r="75" ht="12.75">
      <c r="C75" s="93"/>
    </row>
    <row r="76" spans="2:3" ht="12.75">
      <c r="B76">
        <v>15.1</v>
      </c>
      <c r="C76" s="93" t="s">
        <v>307</v>
      </c>
    </row>
    <row r="78" spans="2:6" ht="13.5" thickBot="1">
      <c r="B78" s="46">
        <v>15</v>
      </c>
      <c r="D78" s="81" t="s">
        <v>140</v>
      </c>
      <c r="F78" s="94">
        <v>20016904</v>
      </c>
    </row>
    <row r="79" spans="2:4" ht="12.75">
      <c r="B79" s="46"/>
      <c r="D79" s="21"/>
    </row>
    <row r="80" spans="2:6" ht="12.75">
      <c r="B80">
        <v>15.1</v>
      </c>
      <c r="D80" t="s">
        <v>141</v>
      </c>
      <c r="F80" s="95">
        <v>18353151</v>
      </c>
    </row>
    <row r="81" ht="12.75">
      <c r="F81" s="29"/>
    </row>
    <row r="82" spans="2:6" ht="12.75">
      <c r="B82">
        <v>15.2</v>
      </c>
      <c r="D82" t="s">
        <v>142</v>
      </c>
      <c r="F82" s="43">
        <v>760264</v>
      </c>
    </row>
    <row r="83" ht="13.5" thickBot="1">
      <c r="F83" s="28">
        <f>F82</f>
        <v>760264</v>
      </c>
    </row>
    <row r="84" ht="13.5" thickTop="1">
      <c r="F84" s="42"/>
    </row>
    <row r="85" spans="2:6" ht="12.75">
      <c r="B85">
        <v>15.3</v>
      </c>
      <c r="D85" t="s">
        <v>143</v>
      </c>
      <c r="F85" s="43">
        <v>138015</v>
      </c>
    </row>
    <row r="86" ht="13.5" thickBot="1">
      <c r="F86" s="28">
        <f>F85</f>
        <v>138015</v>
      </c>
    </row>
    <row r="87" ht="13.5" thickTop="1">
      <c r="F87" s="42"/>
    </row>
    <row r="88" spans="2:6" ht="12.75">
      <c r="B88">
        <v>15.4</v>
      </c>
      <c r="D88" t="s">
        <v>144</v>
      </c>
      <c r="F88" s="43">
        <v>48730</v>
      </c>
    </row>
    <row r="89" ht="13.5" thickBot="1">
      <c r="F89" s="28">
        <f>F88</f>
        <v>48730</v>
      </c>
    </row>
    <row r="90" ht="13.5" thickTop="1">
      <c r="F90" s="42"/>
    </row>
    <row r="91" spans="2:6" ht="12.75">
      <c r="B91">
        <v>15.7</v>
      </c>
      <c r="D91" s="93" t="s">
        <v>213</v>
      </c>
      <c r="F91" s="43">
        <v>10950</v>
      </c>
    </row>
    <row r="92" ht="13.5" thickBot="1">
      <c r="F92" s="28">
        <f>F91</f>
        <v>10950</v>
      </c>
    </row>
    <row r="93" ht="13.5" thickTop="1">
      <c r="F93" s="42"/>
    </row>
    <row r="94" spans="2:6" ht="12.75">
      <c r="B94">
        <v>15.9</v>
      </c>
      <c r="D94" t="s">
        <v>174</v>
      </c>
      <c r="F94" s="43">
        <v>135023</v>
      </c>
    </row>
    <row r="95" ht="12.75">
      <c r="F95" s="42">
        <f>F94</f>
        <v>135023</v>
      </c>
    </row>
    <row r="96" s="79" customFormat="1" ht="12.75">
      <c r="F96" s="42"/>
    </row>
    <row r="97" s="79" customFormat="1" ht="12.75">
      <c r="F97" s="42"/>
    </row>
    <row r="98" spans="2:6" ht="12.75">
      <c r="B98" s="71">
        <v>15.1</v>
      </c>
      <c r="D98" t="s">
        <v>161</v>
      </c>
      <c r="F98" s="43">
        <v>570771</v>
      </c>
    </row>
    <row r="99" ht="13.5" thickBot="1">
      <c r="F99" s="28">
        <f>F98</f>
        <v>570771</v>
      </c>
    </row>
    <row r="100" ht="13.5" thickTop="1">
      <c r="F100" s="42"/>
    </row>
    <row r="101" spans="1:5" ht="13.5" thickBot="1">
      <c r="A101" s="21" t="s">
        <v>58</v>
      </c>
      <c r="C101" s="81" t="s">
        <v>301</v>
      </c>
      <c r="D101" s="81"/>
      <c r="E101" s="81"/>
    </row>
    <row r="102" spans="1:5" ht="12.75">
      <c r="A102" s="21"/>
      <c r="C102" s="82"/>
      <c r="D102" s="82"/>
      <c r="E102" s="82"/>
    </row>
    <row r="103" spans="2:3" ht="12.75">
      <c r="B103">
        <v>24</v>
      </c>
      <c r="C103" s="93" t="s">
        <v>303</v>
      </c>
    </row>
    <row r="105" spans="2:3" ht="12.75">
      <c r="B105">
        <v>28</v>
      </c>
      <c r="C105" s="93" t="s">
        <v>302</v>
      </c>
    </row>
    <row r="106" ht="12.75">
      <c r="C106" s="93"/>
    </row>
    <row r="107" spans="2:3" ht="12.75">
      <c r="B107">
        <v>30</v>
      </c>
      <c r="C107" s="93" t="s">
        <v>317</v>
      </c>
    </row>
    <row r="109" spans="2:3" ht="12.75">
      <c r="B109">
        <v>31</v>
      </c>
      <c r="C109" s="93" t="s">
        <v>315</v>
      </c>
    </row>
    <row r="110" ht="12.75">
      <c r="F110" s="42"/>
    </row>
    <row r="111" spans="2:6" ht="12.75">
      <c r="B111">
        <v>24</v>
      </c>
      <c r="D111" t="s">
        <v>162</v>
      </c>
      <c r="F111" s="43" t="s">
        <v>214</v>
      </c>
    </row>
    <row r="112" ht="13.5" thickBot="1">
      <c r="F112" s="28" t="str">
        <f>F111</f>
        <v>29,000,000 leke</v>
      </c>
    </row>
    <row r="113" ht="13.5" thickTop="1">
      <c r="F113" s="42"/>
    </row>
    <row r="114" spans="2:6" ht="12.75">
      <c r="B114">
        <v>28</v>
      </c>
      <c r="D114" t="s">
        <v>145</v>
      </c>
      <c r="F114" s="43" t="s">
        <v>215</v>
      </c>
    </row>
    <row r="115" ht="13.5" thickBot="1">
      <c r="F115" s="28" t="str">
        <f>F114</f>
        <v>254,204  leke</v>
      </c>
    </row>
    <row r="116" ht="13.5" thickTop="1">
      <c r="F116" s="42"/>
    </row>
    <row r="117" spans="2:6" ht="12.75">
      <c r="B117">
        <v>30</v>
      </c>
      <c r="D117" t="s">
        <v>319</v>
      </c>
      <c r="F117" s="43">
        <v>6763552</v>
      </c>
    </row>
    <row r="118" ht="13.5" thickBot="1">
      <c r="F118" s="28">
        <f>F117</f>
        <v>6763552</v>
      </c>
    </row>
    <row r="119" ht="13.5" thickTop="1">
      <c r="F119" s="42"/>
    </row>
    <row r="120" spans="2:6" ht="12.75">
      <c r="B120">
        <v>31</v>
      </c>
      <c r="D120" s="93" t="s">
        <v>318</v>
      </c>
      <c r="F120" s="43">
        <v>9333002</v>
      </c>
    </row>
    <row r="121" ht="13.5" thickBot="1">
      <c r="F121" s="28">
        <f>F120</f>
        <v>9333002</v>
      </c>
    </row>
    <row r="122" ht="13.5" thickTop="1">
      <c r="F122" s="42"/>
    </row>
    <row r="123" ht="12.75">
      <c r="F123" s="42"/>
    </row>
    <row r="124" spans="3:6" ht="12.75">
      <c r="C124" t="s">
        <v>320</v>
      </c>
      <c r="F124" s="42"/>
    </row>
    <row r="125" ht="12.75">
      <c r="F125" s="42"/>
    </row>
    <row r="126" spans="1:10" ht="15">
      <c r="A126" s="21"/>
      <c r="B126" s="96" t="s">
        <v>150</v>
      </c>
      <c r="C126" s="93" t="s">
        <v>146</v>
      </c>
      <c r="D126" s="93"/>
      <c r="E126" s="93"/>
      <c r="F126" s="93"/>
      <c r="G126" s="93"/>
      <c r="H126" s="93"/>
      <c r="I126" s="93"/>
      <c r="J126" s="93"/>
    </row>
    <row r="127" spans="1:10" ht="12.75">
      <c r="A127" s="93"/>
      <c r="B127" s="93"/>
      <c r="C127" s="93" t="s">
        <v>175</v>
      </c>
      <c r="D127" s="93"/>
      <c r="E127" s="93"/>
      <c r="F127" s="93"/>
      <c r="G127" s="93"/>
      <c r="H127" s="93"/>
      <c r="I127" s="93"/>
      <c r="J127" s="93"/>
    </row>
    <row r="128" spans="1:10" ht="12.75">
      <c r="A128" s="93"/>
      <c r="B128" s="93"/>
      <c r="C128" s="93" t="s">
        <v>147</v>
      </c>
      <c r="D128" s="93"/>
      <c r="E128" s="93"/>
      <c r="F128" s="93"/>
      <c r="G128" s="93"/>
      <c r="H128" s="93"/>
      <c r="I128" s="93"/>
      <c r="J128" s="93"/>
    </row>
    <row r="129" spans="1:10" ht="12.75">
      <c r="A129" s="93"/>
      <c r="B129" s="93"/>
      <c r="C129" s="93" t="s">
        <v>176</v>
      </c>
      <c r="D129" s="93"/>
      <c r="E129" s="93"/>
      <c r="F129" s="93"/>
      <c r="G129" s="93"/>
      <c r="H129" s="93"/>
      <c r="I129" s="93"/>
      <c r="J129" s="93"/>
    </row>
    <row r="130" spans="1:10" ht="12.75">
      <c r="A130" s="93"/>
      <c r="B130" s="93"/>
      <c r="C130" s="93" t="s">
        <v>181</v>
      </c>
      <c r="D130" s="93"/>
      <c r="E130" s="93"/>
      <c r="F130" s="93"/>
      <c r="G130" s="93"/>
      <c r="H130" s="93"/>
      <c r="I130" s="93"/>
      <c r="J130" s="93"/>
    </row>
    <row r="131" spans="1:10" ht="12.75">
      <c r="A131" s="93"/>
      <c r="B131" s="93"/>
      <c r="C131" s="93" t="s">
        <v>182</v>
      </c>
      <c r="D131" s="93"/>
      <c r="E131" s="93"/>
      <c r="F131" s="93"/>
      <c r="G131" s="93"/>
      <c r="H131" s="93"/>
      <c r="I131" s="93"/>
      <c r="J131" s="93"/>
    </row>
    <row r="132" spans="1:10" ht="12.75">
      <c r="A132" s="93"/>
      <c r="B132" s="93"/>
      <c r="C132" s="93" t="s">
        <v>183</v>
      </c>
      <c r="D132" s="93"/>
      <c r="E132" s="93"/>
      <c r="F132" s="93"/>
      <c r="G132" s="93"/>
      <c r="H132" s="93"/>
      <c r="I132" s="93"/>
      <c r="J132" s="93"/>
    </row>
    <row r="133" spans="1:10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</row>
    <row r="134" spans="1:10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</row>
    <row r="135" spans="1:10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</row>
    <row r="136" spans="1:10" ht="27" customHeight="1">
      <c r="A136" s="21"/>
      <c r="B136" s="96" t="s">
        <v>150</v>
      </c>
      <c r="C136" s="93" t="s">
        <v>177</v>
      </c>
      <c r="D136" s="93"/>
      <c r="E136" s="93"/>
      <c r="F136" s="93"/>
      <c r="G136" s="93"/>
      <c r="H136" s="93"/>
      <c r="I136" s="93"/>
      <c r="J136" s="93"/>
    </row>
    <row r="137" spans="1:10" ht="12.75">
      <c r="A137" s="93"/>
      <c r="B137" s="93"/>
      <c r="C137" s="93" t="s">
        <v>178</v>
      </c>
      <c r="D137" s="93"/>
      <c r="E137" s="93"/>
      <c r="F137" s="93"/>
      <c r="G137" s="93"/>
      <c r="H137" s="93"/>
      <c r="I137" s="93"/>
      <c r="J137" s="93"/>
    </row>
    <row r="138" spans="1:10" ht="27" customHeight="1">
      <c r="A138" s="93"/>
      <c r="B138" s="96" t="s">
        <v>150</v>
      </c>
      <c r="C138" s="93" t="s">
        <v>148</v>
      </c>
      <c r="D138" s="93"/>
      <c r="E138" s="93"/>
      <c r="F138" s="93"/>
      <c r="G138" s="93"/>
      <c r="H138" s="93"/>
      <c r="I138" s="93"/>
      <c r="J138" s="93"/>
    </row>
    <row r="139" spans="1:10" ht="12.75">
      <c r="A139" s="93"/>
      <c r="B139" s="93"/>
      <c r="C139" s="93" t="s">
        <v>305</v>
      </c>
      <c r="D139" s="93"/>
      <c r="E139" s="93"/>
      <c r="F139" s="93"/>
      <c r="G139" s="93"/>
      <c r="H139" s="93"/>
      <c r="I139" s="93"/>
      <c r="J139" s="93"/>
    </row>
    <row r="140" spans="1:10" ht="12.75">
      <c r="A140" s="93"/>
      <c r="B140" s="93"/>
      <c r="C140" s="93" t="s">
        <v>306</v>
      </c>
      <c r="D140" s="93"/>
      <c r="E140" s="93"/>
      <c r="F140" s="93"/>
      <c r="G140" s="93"/>
      <c r="H140" s="93"/>
      <c r="I140" s="93"/>
      <c r="J140" s="93"/>
    </row>
    <row r="141" spans="1:10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</row>
    <row r="142" spans="1:10" ht="28.5" customHeight="1">
      <c r="A142" s="93"/>
      <c r="B142" s="96" t="s">
        <v>150</v>
      </c>
      <c r="C142" s="93" t="s">
        <v>149</v>
      </c>
      <c r="D142" s="93"/>
      <c r="E142" s="93"/>
      <c r="F142" s="93"/>
      <c r="G142" s="93"/>
      <c r="H142" s="93"/>
      <c r="I142" s="93"/>
      <c r="J142" s="93"/>
    </row>
    <row r="143" spans="1:10" ht="12.75">
      <c r="A143" s="93"/>
      <c r="B143" s="93"/>
      <c r="C143" s="93" t="s">
        <v>179</v>
      </c>
      <c r="D143" s="93"/>
      <c r="E143" s="93"/>
      <c r="F143" s="93"/>
      <c r="G143" s="93"/>
      <c r="H143" s="93"/>
      <c r="I143" s="93"/>
      <c r="J143" s="93"/>
    </row>
    <row r="144" spans="1:10" ht="12.75">
      <c r="A144" s="93"/>
      <c r="B144" s="93"/>
      <c r="C144" s="93" t="s">
        <v>180</v>
      </c>
      <c r="D144" s="93"/>
      <c r="E144" s="93"/>
      <c r="F144" s="93"/>
      <c r="G144" s="93"/>
      <c r="H144" s="93"/>
      <c r="I144" s="93"/>
      <c r="J144" s="93"/>
    </row>
    <row r="145" spans="1:10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</row>
    <row r="146" spans="1:10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</row>
    <row r="148" spans="1:10" ht="18">
      <c r="A148" s="166" t="s">
        <v>184</v>
      </c>
      <c r="B148" s="166"/>
      <c r="C148" s="166"/>
      <c r="D148" s="166"/>
      <c r="E148" s="166"/>
      <c r="F148" s="166"/>
      <c r="G148" s="166"/>
      <c r="H148" s="166"/>
      <c r="I148" s="166"/>
      <c r="J148" s="166"/>
    </row>
    <row r="150" spans="1:11" ht="1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</row>
    <row r="151" spans="2:11" ht="18.75" customHeight="1">
      <c r="B151" s="27"/>
      <c r="C151" s="167" t="s">
        <v>138</v>
      </c>
      <c r="D151" s="167"/>
      <c r="E151" s="27"/>
      <c r="F151" s="109" t="s">
        <v>139</v>
      </c>
      <c r="G151" s="27"/>
      <c r="H151" s="27"/>
      <c r="I151" s="27"/>
      <c r="J151" s="27"/>
      <c r="K151" s="27"/>
    </row>
    <row r="153" spans="3:6" ht="15" customHeight="1">
      <c r="C153" s="165" t="s">
        <v>312</v>
      </c>
      <c r="D153" s="165"/>
      <c r="E153" s="110"/>
      <c r="F153" s="108" t="s">
        <v>311</v>
      </c>
    </row>
  </sheetData>
  <sheetProtection/>
  <mergeCells count="6">
    <mergeCell ref="B1:I2"/>
    <mergeCell ref="A150:K150"/>
    <mergeCell ref="A148:J148"/>
    <mergeCell ref="C151:D151"/>
    <mergeCell ref="C48:F48"/>
    <mergeCell ref="C153:D153"/>
  </mergeCells>
  <printOptions horizontalCentered="1"/>
  <pageMargins left="0.17" right="0.22" top="0.35" bottom="0.5" header="0.35" footer="0.25"/>
  <pageSetup horizontalDpi="600" verticalDpi="600" orientation="portrait" paperSize="9" r:id="rId1"/>
  <headerFooter alignWithMargins="0">
    <oddHeader>&amp;CTPLANI SHPK</oddHeader>
    <oddFooter>&amp;C
Pasqyrat financiare dhe shenimet shpjeguese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L36" sqref="L36"/>
    </sheetView>
  </sheetViews>
  <sheetFormatPr defaultColWidth="9.140625" defaultRowHeight="12.75"/>
  <cols>
    <col min="2" max="2" width="29.57421875" style="0" customWidth="1"/>
    <col min="3" max="3" width="7.7109375" style="0" customWidth="1"/>
    <col min="4" max="4" width="11.421875" style="0" customWidth="1"/>
    <col min="5" max="5" width="11.8515625" style="0" customWidth="1"/>
    <col min="6" max="6" width="10.8515625" style="0" customWidth="1"/>
    <col min="7" max="7" width="14.57421875" style="0" customWidth="1"/>
    <col min="8" max="8" width="18.7109375" style="0" customWidth="1"/>
    <col min="9" max="9" width="19.421875" style="0" customWidth="1"/>
  </cols>
  <sheetData>
    <row r="1" ht="20.25">
      <c r="B1" s="88" t="s">
        <v>186</v>
      </c>
    </row>
    <row r="3" spans="3:6" ht="15.75">
      <c r="C3" s="86" t="s">
        <v>275</v>
      </c>
      <c r="D3" s="86"/>
      <c r="E3" s="86"/>
      <c r="F3" s="86">
        <v>2013</v>
      </c>
    </row>
    <row r="5" spans="2:9" ht="12.75">
      <c r="B5" s="89" t="s">
        <v>188</v>
      </c>
      <c r="C5" s="89" t="s">
        <v>189</v>
      </c>
      <c r="D5" s="89" t="s">
        <v>190</v>
      </c>
      <c r="E5" s="89" t="s">
        <v>191</v>
      </c>
      <c r="F5" s="89" t="s">
        <v>192</v>
      </c>
      <c r="G5" s="89" t="s">
        <v>193</v>
      </c>
      <c r="H5" s="89" t="s">
        <v>194</v>
      </c>
      <c r="I5" s="89" t="s">
        <v>276</v>
      </c>
    </row>
    <row r="6" spans="2:9" ht="18" customHeight="1">
      <c r="B6" s="84" t="s">
        <v>195</v>
      </c>
      <c r="C6" s="84"/>
      <c r="D6" s="84"/>
      <c r="E6" s="84"/>
      <c r="F6" s="114"/>
      <c r="G6" s="114"/>
      <c r="H6" s="114"/>
      <c r="I6" s="114"/>
    </row>
    <row r="7" spans="2:9" ht="12.75">
      <c r="B7" s="84" t="s">
        <v>195</v>
      </c>
      <c r="C7" s="84">
        <v>1</v>
      </c>
      <c r="D7" s="85">
        <v>0</v>
      </c>
      <c r="E7" s="85">
        <v>0</v>
      </c>
      <c r="F7" s="115"/>
      <c r="G7" s="115"/>
      <c r="H7" s="116"/>
      <c r="I7" s="115"/>
    </row>
    <row r="8" spans="2:9" ht="12.75">
      <c r="B8" s="84" t="s">
        <v>196</v>
      </c>
      <c r="C8" s="84"/>
      <c r="D8" s="84"/>
      <c r="E8" s="85">
        <v>0</v>
      </c>
      <c r="F8" s="115"/>
      <c r="G8" s="115"/>
      <c r="H8" s="114"/>
      <c r="I8" s="115"/>
    </row>
    <row r="9" spans="2:9" ht="12.75">
      <c r="B9" s="84"/>
      <c r="C9" s="84"/>
      <c r="D9" s="84"/>
      <c r="E9" s="84"/>
      <c r="F9" s="114"/>
      <c r="G9" s="114"/>
      <c r="H9" s="114"/>
      <c r="I9" s="114"/>
    </row>
    <row r="10" spans="2:9" ht="12.75">
      <c r="B10" s="89" t="s">
        <v>283</v>
      </c>
      <c r="C10" s="84"/>
      <c r="D10" s="84"/>
      <c r="E10" s="84"/>
      <c r="F10" s="114"/>
      <c r="G10" s="114"/>
      <c r="H10" s="114"/>
      <c r="I10" s="114"/>
    </row>
    <row r="11" spans="2:9" ht="12.75">
      <c r="B11" s="107" t="s">
        <v>278</v>
      </c>
      <c r="C11" s="84">
        <v>1</v>
      </c>
      <c r="D11" s="84">
        <v>365340</v>
      </c>
      <c r="E11" s="85">
        <f>C11*D11</f>
        <v>365340</v>
      </c>
      <c r="F11" s="114"/>
      <c r="G11" s="115"/>
      <c r="H11" s="116"/>
      <c r="I11" s="117"/>
    </row>
    <row r="12" spans="2:9" ht="12.75">
      <c r="B12" s="89" t="s">
        <v>280</v>
      </c>
      <c r="C12" s="84"/>
      <c r="D12" s="84"/>
      <c r="E12" s="85"/>
      <c r="F12" s="114"/>
      <c r="G12" s="115"/>
      <c r="H12" s="116"/>
      <c r="I12" s="117"/>
    </row>
    <row r="13" spans="2:9" ht="12.75">
      <c r="B13" s="84" t="s">
        <v>197</v>
      </c>
      <c r="C13" s="84">
        <v>1</v>
      </c>
      <c r="D13" s="85">
        <v>44400</v>
      </c>
      <c r="E13" s="85">
        <f>C13*D13</f>
        <v>44400</v>
      </c>
      <c r="F13" s="115"/>
      <c r="G13" s="115"/>
      <c r="H13" s="116"/>
      <c r="I13" s="117"/>
    </row>
    <row r="14" spans="2:9" ht="12.75">
      <c r="B14" s="89" t="s">
        <v>281</v>
      </c>
      <c r="C14" s="84"/>
      <c r="D14" s="85"/>
      <c r="E14" s="85"/>
      <c r="F14" s="115"/>
      <c r="G14" s="115"/>
      <c r="H14" s="116"/>
      <c r="I14" s="117"/>
    </row>
    <row r="15" spans="2:9" ht="12.75">
      <c r="B15" s="84" t="s">
        <v>202</v>
      </c>
      <c r="C15" s="84">
        <v>1</v>
      </c>
      <c r="D15" s="85">
        <v>6000</v>
      </c>
      <c r="E15" s="85">
        <f aca="true" t="shared" si="0" ref="E15:E24">C15*D15</f>
        <v>6000</v>
      </c>
      <c r="F15" s="115"/>
      <c r="G15" s="115"/>
      <c r="H15" s="116"/>
      <c r="I15" s="115"/>
    </row>
    <row r="16" spans="2:9" ht="12.75">
      <c r="B16" s="84" t="s">
        <v>199</v>
      </c>
      <c r="C16" s="84">
        <v>2</v>
      </c>
      <c r="D16" s="85">
        <v>16200</v>
      </c>
      <c r="E16" s="85">
        <f t="shared" si="0"/>
        <v>32400</v>
      </c>
      <c r="F16" s="115"/>
      <c r="G16" s="115"/>
      <c r="H16" s="116"/>
      <c r="I16" s="115"/>
    </row>
    <row r="17" spans="2:9" ht="12.75">
      <c r="B17" s="84" t="s">
        <v>200</v>
      </c>
      <c r="C17" s="84">
        <v>1</v>
      </c>
      <c r="D17" s="85">
        <v>32500</v>
      </c>
      <c r="E17" s="85">
        <f t="shared" si="0"/>
        <v>32500</v>
      </c>
      <c r="F17" s="115"/>
      <c r="G17" s="115"/>
      <c r="H17" s="116"/>
      <c r="I17" s="115"/>
    </row>
    <row r="18" spans="2:9" ht="12.75">
      <c r="B18" s="84" t="s">
        <v>201</v>
      </c>
      <c r="C18" s="84">
        <v>1</v>
      </c>
      <c r="D18" s="85">
        <v>20000</v>
      </c>
      <c r="E18" s="85">
        <f t="shared" si="0"/>
        <v>20000</v>
      </c>
      <c r="F18" s="115"/>
      <c r="G18" s="115"/>
      <c r="H18" s="116"/>
      <c r="I18" s="115"/>
    </row>
    <row r="19" spans="2:9" ht="12.75">
      <c r="B19" s="84" t="s">
        <v>203</v>
      </c>
      <c r="C19" s="84">
        <v>1</v>
      </c>
      <c r="D19" s="85">
        <v>4000</v>
      </c>
      <c r="E19" s="85">
        <f t="shared" si="0"/>
        <v>4000</v>
      </c>
      <c r="F19" s="115"/>
      <c r="G19" s="115"/>
      <c r="H19" s="116"/>
      <c r="I19" s="115"/>
    </row>
    <row r="20" spans="2:9" ht="12.75">
      <c r="B20" s="84" t="s">
        <v>204</v>
      </c>
      <c r="C20" s="84">
        <v>1</v>
      </c>
      <c r="D20" s="85">
        <v>7000</v>
      </c>
      <c r="E20" s="85">
        <f t="shared" si="0"/>
        <v>7000</v>
      </c>
      <c r="F20" s="115"/>
      <c r="G20" s="115"/>
      <c r="H20" s="116"/>
      <c r="I20" s="115"/>
    </row>
    <row r="21" spans="2:9" ht="12.75">
      <c r="B21" s="84" t="s">
        <v>204</v>
      </c>
      <c r="C21" s="84">
        <v>1</v>
      </c>
      <c r="D21" s="85">
        <v>30000</v>
      </c>
      <c r="E21" s="85">
        <f t="shared" si="0"/>
        <v>30000</v>
      </c>
      <c r="F21" s="115"/>
      <c r="G21" s="115"/>
      <c r="H21" s="116"/>
      <c r="I21" s="115"/>
    </row>
    <row r="22" spans="2:9" ht="12.75">
      <c r="B22" s="107" t="s">
        <v>279</v>
      </c>
      <c r="C22" s="84">
        <v>2</v>
      </c>
      <c r="D22" s="85">
        <v>23000</v>
      </c>
      <c r="E22" s="85">
        <f t="shared" si="0"/>
        <v>46000</v>
      </c>
      <c r="F22" s="115"/>
      <c r="G22" s="115"/>
      <c r="H22" s="116"/>
      <c r="I22" s="115"/>
    </row>
    <row r="23" spans="2:9" ht="12.75">
      <c r="B23" s="84" t="s">
        <v>205</v>
      </c>
      <c r="C23" s="84">
        <v>30</v>
      </c>
      <c r="D23" s="85">
        <v>1036</v>
      </c>
      <c r="E23" s="85">
        <f t="shared" si="0"/>
        <v>31080</v>
      </c>
      <c r="F23" s="115"/>
      <c r="G23" s="115"/>
      <c r="H23" s="116"/>
      <c r="I23" s="115"/>
    </row>
    <row r="24" spans="2:9" ht="12.75">
      <c r="B24" s="84" t="s">
        <v>204</v>
      </c>
      <c r="C24" s="84">
        <v>1</v>
      </c>
      <c r="D24" s="85">
        <v>13000</v>
      </c>
      <c r="E24" s="85">
        <f t="shared" si="0"/>
        <v>13000</v>
      </c>
      <c r="F24" s="115"/>
      <c r="G24" s="115"/>
      <c r="H24" s="116"/>
      <c r="I24" s="115"/>
    </row>
    <row r="25" spans="2:9" ht="12.75">
      <c r="B25" s="89" t="s">
        <v>196</v>
      </c>
      <c r="C25" s="89"/>
      <c r="D25" s="89"/>
      <c r="E25" s="90">
        <f>E13+E15+E16+E17+E18+E19+E20+E21+E22+E23+E24</f>
        <v>266380</v>
      </c>
      <c r="F25" s="117"/>
      <c r="G25" s="117"/>
      <c r="H25" s="117"/>
      <c r="I25" s="117"/>
    </row>
    <row r="26" spans="2:9" ht="12.75">
      <c r="B26" s="89" t="s">
        <v>282</v>
      </c>
      <c r="C26" s="84">
        <v>1</v>
      </c>
      <c r="D26" s="85">
        <v>1500000</v>
      </c>
      <c r="E26" s="85">
        <f>C26*D26</f>
        <v>1500000</v>
      </c>
      <c r="F26" s="115"/>
      <c r="G26" s="115"/>
      <c r="H26" s="116"/>
      <c r="I26" s="117"/>
    </row>
    <row r="27" spans="2:9" ht="12.75">
      <c r="B27" s="84"/>
      <c r="C27" s="84"/>
      <c r="D27" s="84"/>
      <c r="E27" s="85"/>
      <c r="F27" s="115"/>
      <c r="G27" s="115"/>
      <c r="H27" s="115"/>
      <c r="I27" s="115"/>
    </row>
    <row r="28" spans="2:9" ht="12.75">
      <c r="B28" s="89" t="s">
        <v>198</v>
      </c>
      <c r="C28" s="89"/>
      <c r="D28" s="84"/>
      <c r="E28" s="84"/>
      <c r="F28" s="114"/>
      <c r="G28" s="114"/>
      <c r="H28" s="114"/>
      <c r="I28" s="114"/>
    </row>
    <row r="29" spans="2:9" ht="12.75">
      <c r="B29" s="107" t="s">
        <v>277</v>
      </c>
      <c r="C29" s="84">
        <v>1</v>
      </c>
      <c r="D29" s="85">
        <v>1366342</v>
      </c>
      <c r="E29" s="85">
        <f>C29*D29</f>
        <v>1366342</v>
      </c>
      <c r="F29" s="115"/>
      <c r="G29" s="115"/>
      <c r="H29" s="116"/>
      <c r="I29" s="115"/>
    </row>
    <row r="30" spans="2:9" ht="12.75">
      <c r="B30" s="84" t="s">
        <v>206</v>
      </c>
      <c r="C30" s="84">
        <v>1</v>
      </c>
      <c r="D30" s="85">
        <v>543554</v>
      </c>
      <c r="E30" s="85">
        <f>C30*D30</f>
        <v>543554</v>
      </c>
      <c r="F30" s="115"/>
      <c r="G30" s="115"/>
      <c r="H30" s="116"/>
      <c r="I30" s="115"/>
    </row>
    <row r="31" spans="2:9" ht="12.75">
      <c r="B31" s="84" t="s">
        <v>207</v>
      </c>
      <c r="C31" s="84">
        <v>1</v>
      </c>
      <c r="D31" s="85">
        <v>1115100</v>
      </c>
      <c r="E31" s="85">
        <f>C31*D31</f>
        <v>1115100</v>
      </c>
      <c r="F31" s="115"/>
      <c r="G31" s="115"/>
      <c r="H31" s="116"/>
      <c r="I31" s="115"/>
    </row>
    <row r="32" spans="2:9" ht="12.75">
      <c r="B32" s="89" t="s">
        <v>196</v>
      </c>
      <c r="C32" s="89"/>
      <c r="D32" s="89"/>
      <c r="E32" s="90">
        <f>E29+E30+E31</f>
        <v>3024996</v>
      </c>
      <c r="F32" s="117">
        <v>1872931</v>
      </c>
      <c r="G32" s="117">
        <v>1152065</v>
      </c>
      <c r="H32" s="117">
        <v>0.2</v>
      </c>
      <c r="I32" s="117">
        <v>230413</v>
      </c>
    </row>
    <row r="33" spans="6:9" ht="12.75">
      <c r="F33" s="118"/>
      <c r="G33" s="118"/>
      <c r="H33" s="118"/>
      <c r="I33" s="118"/>
    </row>
    <row r="34" spans="2:9" ht="12.75">
      <c r="B34" s="82"/>
      <c r="C34" s="79"/>
      <c r="D34" s="105"/>
      <c r="E34" s="105"/>
      <c r="F34" s="140"/>
      <c r="G34" s="140"/>
      <c r="H34" s="141"/>
      <c r="I34" s="142"/>
    </row>
    <row r="35" spans="2:9" ht="12.75">
      <c r="B35" s="82"/>
      <c r="C35" s="79"/>
      <c r="D35" s="105"/>
      <c r="E35" s="105"/>
      <c r="F35" s="140"/>
      <c r="G35" s="140"/>
      <c r="H35" s="141"/>
      <c r="I35" s="142"/>
    </row>
    <row r="36" spans="1:9" ht="12.75">
      <c r="A36" s="82"/>
      <c r="B36" s="82"/>
      <c r="C36" s="79"/>
      <c r="D36" s="105"/>
      <c r="E36" s="105"/>
      <c r="F36" s="105"/>
      <c r="G36" s="105"/>
      <c r="H36" s="106"/>
      <c r="I36" s="132"/>
    </row>
    <row r="37" spans="1:9" ht="15.75">
      <c r="A37" s="82"/>
      <c r="B37" s="82"/>
      <c r="C37" s="86"/>
      <c r="D37" s="86"/>
      <c r="E37" s="86"/>
      <c r="F37" s="86"/>
      <c r="G37" s="105"/>
      <c r="H37" s="106"/>
      <c r="I37" s="105"/>
    </row>
    <row r="38" spans="1:9" ht="18">
      <c r="A38" s="79"/>
      <c r="B38" s="79"/>
      <c r="C38" s="79"/>
      <c r="D38" s="79"/>
      <c r="E38" s="79"/>
      <c r="F38" s="133"/>
      <c r="G38" s="133"/>
      <c r="H38" s="79"/>
      <c r="I38" s="79"/>
    </row>
    <row r="39" spans="1:9" ht="12.75">
      <c r="A39" s="79"/>
      <c r="B39" s="89"/>
      <c r="C39" s="89"/>
      <c r="D39" s="89"/>
      <c r="E39" s="90"/>
      <c r="F39" s="117"/>
      <c r="G39" s="117"/>
      <c r="H39" s="117"/>
      <c r="I39" s="117"/>
    </row>
    <row r="40" spans="1:9" ht="18">
      <c r="A40" s="79"/>
      <c r="B40" s="79"/>
      <c r="C40" s="79"/>
      <c r="D40" s="79"/>
      <c r="E40" s="79"/>
      <c r="F40" s="133"/>
      <c r="G40" s="133"/>
      <c r="H40" s="79"/>
      <c r="I40" s="79"/>
    </row>
    <row r="41" spans="6:7" ht="18">
      <c r="F41" s="87"/>
      <c r="G41" s="87"/>
    </row>
    <row r="42" spans="2:10" ht="18">
      <c r="B42" s="79"/>
      <c r="C42" s="79"/>
      <c r="D42" s="79"/>
      <c r="E42" s="79"/>
      <c r="F42" s="133"/>
      <c r="G42" s="133"/>
      <c r="H42" s="79"/>
      <c r="I42" s="79"/>
      <c r="J42" s="79"/>
    </row>
    <row r="43" spans="2:10" ht="12.75">
      <c r="B43" s="79"/>
      <c r="C43" s="79"/>
      <c r="D43" s="79"/>
      <c r="E43" s="79"/>
      <c r="F43" s="79"/>
      <c r="G43" s="79"/>
      <c r="H43" s="79"/>
      <c r="I43" s="79"/>
      <c r="J43" s="79"/>
    </row>
    <row r="44" spans="2:10" ht="12.75">
      <c r="B44" s="79"/>
      <c r="C44" s="79"/>
      <c r="D44" s="79"/>
      <c r="E44" s="79"/>
      <c r="F44" s="79"/>
      <c r="G44" s="79"/>
      <c r="H44" s="79"/>
      <c r="I44" s="79"/>
      <c r="J44" s="79"/>
    </row>
    <row r="45" spans="2:10" ht="15.75">
      <c r="B45" s="79"/>
      <c r="C45" s="130"/>
      <c r="D45" s="130"/>
      <c r="E45" s="130"/>
      <c r="F45" s="130"/>
      <c r="G45" s="79"/>
      <c r="H45" s="79"/>
      <c r="I45" s="79"/>
      <c r="J45" s="79"/>
    </row>
    <row r="46" spans="2:10" ht="12.75">
      <c r="B46" s="79"/>
      <c r="C46" s="79"/>
      <c r="D46" s="79"/>
      <c r="E46" s="79"/>
      <c r="F46" s="79"/>
      <c r="G46" s="79"/>
      <c r="H46" s="79"/>
      <c r="I46" s="79"/>
      <c r="J46" s="79"/>
    </row>
    <row r="47" spans="2:10" ht="12.75">
      <c r="B47" s="82"/>
      <c r="C47" s="82"/>
      <c r="D47" s="82"/>
      <c r="E47" s="82"/>
      <c r="F47" s="82"/>
      <c r="G47" s="82"/>
      <c r="H47" s="82"/>
      <c r="I47" s="82"/>
      <c r="J47" s="79"/>
    </row>
    <row r="48" spans="2:10" ht="12.75">
      <c r="B48" s="79"/>
      <c r="C48" s="79"/>
      <c r="D48" s="79"/>
      <c r="E48" s="79"/>
      <c r="F48" s="143"/>
      <c r="G48" s="143"/>
      <c r="H48" s="143"/>
      <c r="I48" s="143"/>
      <c r="J48" s="79"/>
    </row>
    <row r="49" spans="2:10" ht="12.75">
      <c r="B49" s="79"/>
      <c r="C49" s="79"/>
      <c r="D49" s="105"/>
      <c r="E49" s="105"/>
      <c r="F49" s="140"/>
      <c r="G49" s="140"/>
      <c r="H49" s="141"/>
      <c r="I49" s="140"/>
      <c r="J49" s="79"/>
    </row>
    <row r="50" spans="2:10" ht="12.75">
      <c r="B50" s="79"/>
      <c r="C50" s="79"/>
      <c r="D50" s="79"/>
      <c r="E50" s="105"/>
      <c r="F50" s="140"/>
      <c r="G50" s="140"/>
      <c r="H50" s="143"/>
      <c r="I50" s="140"/>
      <c r="J50" s="79"/>
    </row>
    <row r="51" spans="2:10" ht="12.75">
      <c r="B51" s="79"/>
      <c r="C51" s="79"/>
      <c r="D51" s="79"/>
      <c r="E51" s="79"/>
      <c r="F51" s="143"/>
      <c r="G51" s="143"/>
      <c r="H51" s="143"/>
      <c r="I51" s="143"/>
      <c r="J51" s="79"/>
    </row>
    <row r="52" spans="2:10" ht="12.75">
      <c r="B52" s="82"/>
      <c r="C52" s="79"/>
      <c r="D52" s="79"/>
      <c r="E52" s="79"/>
      <c r="F52" s="143"/>
      <c r="G52" s="143"/>
      <c r="H52" s="143"/>
      <c r="I52" s="143"/>
      <c r="J52" s="79"/>
    </row>
    <row r="53" spans="2:10" ht="12.75">
      <c r="B53" s="131"/>
      <c r="C53" s="79"/>
      <c r="D53" s="79"/>
      <c r="E53" s="105"/>
      <c r="F53" s="143"/>
      <c r="G53" s="140"/>
      <c r="H53" s="141"/>
      <c r="I53" s="142"/>
      <c r="J53" s="79"/>
    </row>
    <row r="54" spans="2:10" ht="12.75">
      <c r="B54" s="82"/>
      <c r="C54" s="79"/>
      <c r="D54" s="79"/>
      <c r="E54" s="105"/>
      <c r="F54" s="143"/>
      <c r="G54" s="140"/>
      <c r="H54" s="141"/>
      <c r="I54" s="142"/>
      <c r="J54" s="79"/>
    </row>
    <row r="55" spans="2:10" ht="12.75">
      <c r="B55" s="79"/>
      <c r="C55" s="79"/>
      <c r="D55" s="105"/>
      <c r="E55" s="105"/>
      <c r="F55" s="140"/>
      <c r="G55" s="140"/>
      <c r="H55" s="141"/>
      <c r="I55" s="142"/>
      <c r="J55" s="79"/>
    </row>
    <row r="56" spans="2:10" ht="12.75">
      <c r="B56" s="82"/>
      <c r="C56" s="79"/>
      <c r="D56" s="105"/>
      <c r="E56" s="105"/>
      <c r="F56" s="140"/>
      <c r="G56" s="140"/>
      <c r="H56" s="141"/>
      <c r="I56" s="142"/>
      <c r="J56" s="79"/>
    </row>
    <row r="57" spans="2:10" ht="12.75">
      <c r="B57" s="79"/>
      <c r="C57" s="79"/>
      <c r="D57" s="105"/>
      <c r="E57" s="105"/>
      <c r="F57" s="140"/>
      <c r="G57" s="140"/>
      <c r="H57" s="141"/>
      <c r="I57" s="140"/>
      <c r="J57" s="79"/>
    </row>
    <row r="58" spans="2:10" ht="12.75">
      <c r="B58" s="79"/>
      <c r="C58" s="79"/>
      <c r="D58" s="105"/>
      <c r="E58" s="105"/>
      <c r="F58" s="140"/>
      <c r="G58" s="140"/>
      <c r="H58" s="141"/>
      <c r="I58" s="140"/>
      <c r="J58" s="79"/>
    </row>
    <row r="59" spans="2:10" ht="12.75">
      <c r="B59" s="79"/>
      <c r="C59" s="79"/>
      <c r="D59" s="105"/>
      <c r="E59" s="105"/>
      <c r="F59" s="140"/>
      <c r="G59" s="140"/>
      <c r="H59" s="141"/>
      <c r="I59" s="140"/>
      <c r="J59" s="79"/>
    </row>
    <row r="60" spans="2:10" ht="12.75">
      <c r="B60" s="79"/>
      <c r="C60" s="79"/>
      <c r="D60" s="105"/>
      <c r="E60" s="105"/>
      <c r="F60" s="140"/>
      <c r="G60" s="140"/>
      <c r="H60" s="141"/>
      <c r="I60" s="140"/>
      <c r="J60" s="79"/>
    </row>
    <row r="61" spans="2:10" ht="12.75">
      <c r="B61" s="79"/>
      <c r="C61" s="79"/>
      <c r="D61" s="105"/>
      <c r="E61" s="105"/>
      <c r="F61" s="140"/>
      <c r="G61" s="140"/>
      <c r="H61" s="141"/>
      <c r="I61" s="140"/>
      <c r="J61" s="79"/>
    </row>
    <row r="62" spans="2:10" ht="12.75">
      <c r="B62" s="79"/>
      <c r="C62" s="79"/>
      <c r="D62" s="105"/>
      <c r="E62" s="105"/>
      <c r="F62" s="140"/>
      <c r="G62" s="140"/>
      <c r="H62" s="141"/>
      <c r="I62" s="140"/>
      <c r="J62" s="79"/>
    </row>
    <row r="63" spans="2:10" ht="12.75">
      <c r="B63" s="79"/>
      <c r="C63" s="79"/>
      <c r="D63" s="105"/>
      <c r="E63" s="105"/>
      <c r="F63" s="140"/>
      <c r="G63" s="140"/>
      <c r="H63" s="141"/>
      <c r="I63" s="140"/>
      <c r="J63" s="79"/>
    </row>
    <row r="64" spans="2:10" ht="12.75">
      <c r="B64" s="131"/>
      <c r="C64" s="79"/>
      <c r="D64" s="105"/>
      <c r="E64" s="105"/>
      <c r="F64" s="140"/>
      <c r="G64" s="140"/>
      <c r="H64" s="141"/>
      <c r="I64" s="140"/>
      <c r="J64" s="79"/>
    </row>
    <row r="65" spans="2:10" ht="12.75">
      <c r="B65" s="79"/>
      <c r="C65" s="79"/>
      <c r="D65" s="105"/>
      <c r="E65" s="105"/>
      <c r="F65" s="140"/>
      <c r="G65" s="140"/>
      <c r="H65" s="141"/>
      <c r="I65" s="140"/>
      <c r="J65" s="79"/>
    </row>
    <row r="66" spans="2:10" ht="12.75">
      <c r="B66" s="79"/>
      <c r="C66" s="79"/>
      <c r="D66" s="105"/>
      <c r="E66" s="105"/>
      <c r="F66" s="140"/>
      <c r="G66" s="140"/>
      <c r="H66" s="141"/>
      <c r="I66" s="140"/>
      <c r="J66" s="79"/>
    </row>
    <row r="67" spans="2:10" ht="12.75">
      <c r="B67" s="82"/>
      <c r="C67" s="82"/>
      <c r="D67" s="82"/>
      <c r="E67" s="132"/>
      <c r="F67" s="142"/>
      <c r="G67" s="142"/>
      <c r="H67" s="142"/>
      <c r="I67" s="142"/>
      <c r="J67" s="79"/>
    </row>
    <row r="68" spans="2:10" ht="12.75">
      <c r="B68" s="82"/>
      <c r="C68" s="79"/>
      <c r="D68" s="105"/>
      <c r="E68" s="105"/>
      <c r="F68" s="140"/>
      <c r="G68" s="140"/>
      <c r="H68" s="141"/>
      <c r="I68" s="142"/>
      <c r="J68" s="79"/>
    </row>
    <row r="69" spans="2:10" ht="12.75">
      <c r="B69" s="79"/>
      <c r="C69" s="79"/>
      <c r="D69" s="79"/>
      <c r="E69" s="105"/>
      <c r="F69" s="140"/>
      <c r="G69" s="140"/>
      <c r="H69" s="140"/>
      <c r="I69" s="140"/>
      <c r="J69" s="79"/>
    </row>
    <row r="70" spans="2:10" ht="12.75">
      <c r="B70" s="82"/>
      <c r="C70" s="82"/>
      <c r="D70" s="79"/>
      <c r="E70" s="79"/>
      <c r="F70" s="143"/>
      <c r="G70" s="143"/>
      <c r="H70" s="143"/>
      <c r="I70" s="143"/>
      <c r="J70" s="79"/>
    </row>
    <row r="71" spans="2:10" ht="12.75">
      <c r="B71" s="131"/>
      <c r="C71" s="79"/>
      <c r="D71" s="105"/>
      <c r="E71" s="105"/>
      <c r="F71" s="140"/>
      <c r="G71" s="140"/>
      <c r="H71" s="141"/>
      <c r="I71" s="140"/>
      <c r="J71" s="79"/>
    </row>
    <row r="72" spans="2:10" ht="12.75">
      <c r="B72" s="79"/>
      <c r="C72" s="79"/>
      <c r="D72" s="105"/>
      <c r="E72" s="105"/>
      <c r="F72" s="140"/>
      <c r="G72" s="140"/>
      <c r="H72" s="141"/>
      <c r="I72" s="140"/>
      <c r="J72" s="79"/>
    </row>
    <row r="73" spans="2:10" ht="12.75">
      <c r="B73" s="79"/>
      <c r="C73" s="79"/>
      <c r="D73" s="105"/>
      <c r="E73" s="105"/>
      <c r="F73" s="140"/>
      <c r="G73" s="140"/>
      <c r="H73" s="141"/>
      <c r="I73" s="140"/>
      <c r="J73" s="79"/>
    </row>
    <row r="74" spans="2:10" ht="12.75">
      <c r="B74" s="82"/>
      <c r="C74" s="82"/>
      <c r="D74" s="82"/>
      <c r="E74" s="132"/>
      <c r="F74" s="142"/>
      <c r="G74" s="142"/>
      <c r="H74" s="142"/>
      <c r="I74" s="142"/>
      <c r="J74" s="79"/>
    </row>
    <row r="75" spans="2:10" ht="12.75">
      <c r="B75" s="79"/>
      <c r="C75" s="79"/>
      <c r="D75" s="79"/>
      <c r="E75" s="79"/>
      <c r="F75" s="143"/>
      <c r="G75" s="143"/>
      <c r="H75" s="143"/>
      <c r="I75" s="143"/>
      <c r="J75" s="79"/>
    </row>
    <row r="76" spans="2:10" ht="12.75">
      <c r="B76" s="82"/>
      <c r="C76" s="79"/>
      <c r="D76" s="105"/>
      <c r="E76" s="105"/>
      <c r="F76" s="140"/>
      <c r="G76" s="140"/>
      <c r="H76" s="141"/>
      <c r="I76" s="142"/>
      <c r="J76" s="79"/>
    </row>
    <row r="77" spans="2:10" ht="12.75">
      <c r="B77" s="82"/>
      <c r="C77" s="79"/>
      <c r="D77" s="105"/>
      <c r="E77" s="105"/>
      <c r="F77" s="140"/>
      <c r="G77" s="140"/>
      <c r="H77" s="141"/>
      <c r="I77" s="142"/>
      <c r="J77" s="79"/>
    </row>
    <row r="78" spans="2:10" ht="12.75">
      <c r="B78" s="82"/>
      <c r="C78" s="79"/>
      <c r="D78" s="105"/>
      <c r="E78" s="105"/>
      <c r="F78" s="105"/>
      <c r="G78" s="105"/>
      <c r="H78" s="106"/>
      <c r="I78" s="105"/>
      <c r="J78" s="79"/>
    </row>
    <row r="79" spans="2:10" ht="18">
      <c r="B79" s="79"/>
      <c r="C79" s="79"/>
      <c r="D79" s="79"/>
      <c r="E79" s="79"/>
      <c r="F79" s="133"/>
      <c r="G79" s="133"/>
      <c r="H79" s="79"/>
      <c r="I79" s="79"/>
      <c r="J79" s="79"/>
    </row>
    <row r="80" spans="2:10" ht="18">
      <c r="B80" s="79"/>
      <c r="C80" s="79"/>
      <c r="D80" s="79"/>
      <c r="E80" s="79"/>
      <c r="F80" s="133"/>
      <c r="G80" s="133"/>
      <c r="H80" s="79"/>
      <c r="I80" s="79"/>
      <c r="J80" s="79"/>
    </row>
    <row r="81" spans="2:10" ht="18">
      <c r="B81" s="79"/>
      <c r="C81" s="79"/>
      <c r="D81" s="79"/>
      <c r="E81" s="79"/>
      <c r="F81" s="133"/>
      <c r="G81" s="133"/>
      <c r="H81" s="79"/>
      <c r="I81" s="79"/>
      <c r="J81" s="79"/>
    </row>
  </sheetData>
  <sheetProtection/>
  <printOptions/>
  <pageMargins left="0.25" right="0.28" top="0.45" bottom="0.2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I22" sqref="I21:I22"/>
    </sheetView>
  </sheetViews>
  <sheetFormatPr defaultColWidth="9.140625" defaultRowHeight="12.75"/>
  <cols>
    <col min="1" max="1" width="4.140625" style="0" customWidth="1"/>
    <col min="2" max="2" width="58.57421875" style="0" customWidth="1"/>
    <col min="3" max="3" width="14.7109375" style="0" customWidth="1"/>
    <col min="4" max="4" width="15.00390625" style="0" customWidth="1"/>
  </cols>
  <sheetData>
    <row r="1" spans="1:4" ht="16.5">
      <c r="A1" s="153" t="s">
        <v>350</v>
      </c>
      <c r="B1" s="153"/>
      <c r="C1" s="153"/>
      <c r="D1" s="153"/>
    </row>
    <row r="2" spans="1:4" ht="15.75">
      <c r="A2" s="1"/>
      <c r="B2" s="2"/>
      <c r="C2" s="2"/>
      <c r="D2" s="2"/>
    </row>
    <row r="3" spans="1:4" ht="33">
      <c r="A3" s="36" t="s">
        <v>2</v>
      </c>
      <c r="B3" s="36" t="s">
        <v>78</v>
      </c>
      <c r="C3" s="37" t="s">
        <v>8</v>
      </c>
      <c r="D3" s="37" t="s">
        <v>9</v>
      </c>
    </row>
    <row r="4" spans="1:4" ht="16.5">
      <c r="A4" s="35"/>
      <c r="B4" s="7" t="s">
        <v>79</v>
      </c>
      <c r="C4" s="45"/>
      <c r="D4" s="23"/>
    </row>
    <row r="5" spans="1:4" ht="16.5">
      <c r="A5" s="35"/>
      <c r="B5" s="18" t="s">
        <v>81</v>
      </c>
      <c r="C5" s="136">
        <v>23268685</v>
      </c>
      <c r="D5" s="135" t="s">
        <v>337</v>
      </c>
    </row>
    <row r="6" spans="1:4" ht="16.5">
      <c r="A6" s="35"/>
      <c r="B6" s="18" t="s">
        <v>82</v>
      </c>
      <c r="C6" s="136">
        <v>20269007</v>
      </c>
      <c r="D6" s="136" t="s">
        <v>338</v>
      </c>
    </row>
    <row r="7" spans="1:4" ht="16.5">
      <c r="A7" s="35"/>
      <c r="B7" s="18" t="s">
        <v>83</v>
      </c>
      <c r="C7" s="136"/>
      <c r="D7" s="136"/>
    </row>
    <row r="8" spans="1:4" ht="16.5">
      <c r="A8" s="35"/>
      <c r="B8" s="18" t="s">
        <v>84</v>
      </c>
      <c r="C8" s="136"/>
      <c r="D8" s="136"/>
    </row>
    <row r="9" spans="1:4" ht="16.5">
      <c r="A9" s="35"/>
      <c r="B9" s="18" t="s">
        <v>85</v>
      </c>
      <c r="C9" s="136"/>
      <c r="D9" s="136"/>
    </row>
    <row r="10" spans="1:4" ht="16.5">
      <c r="A10" s="35"/>
      <c r="B10" s="18" t="s">
        <v>86</v>
      </c>
      <c r="C10" s="136">
        <f>F7</f>
        <v>0</v>
      </c>
      <c r="D10" s="136">
        <f>G7</f>
        <v>0</v>
      </c>
    </row>
    <row r="11" spans="1:4" ht="16.5">
      <c r="A11" s="35"/>
      <c r="B11" s="7" t="s">
        <v>80</v>
      </c>
      <c r="C11" s="136"/>
      <c r="D11" s="136"/>
    </row>
    <row r="12" spans="1:4" ht="16.5">
      <c r="A12" s="35"/>
      <c r="B12" s="18" t="s">
        <v>88</v>
      </c>
      <c r="C12" s="136"/>
      <c r="D12" s="136"/>
    </row>
    <row r="13" spans="1:4" ht="16.5">
      <c r="A13" s="35"/>
      <c r="B13" s="19" t="s">
        <v>87</v>
      </c>
      <c r="C13" s="136">
        <v>4457149</v>
      </c>
      <c r="D13" s="136">
        <v>0</v>
      </c>
    </row>
    <row r="14" spans="1:4" ht="16.5">
      <c r="A14" s="35"/>
      <c r="B14" s="18" t="s">
        <v>89</v>
      </c>
      <c r="C14" s="136"/>
      <c r="D14" s="136"/>
    </row>
    <row r="15" spans="1:4" ht="16.5">
      <c r="A15" s="35"/>
      <c r="B15" s="18" t="s">
        <v>91</v>
      </c>
      <c r="C15" s="136">
        <v>0</v>
      </c>
      <c r="D15" s="136">
        <v>0</v>
      </c>
    </row>
    <row r="16" spans="1:4" ht="16.5">
      <c r="A16" s="35"/>
      <c r="B16" s="18" t="s">
        <v>90</v>
      </c>
      <c r="C16" s="136"/>
      <c r="D16" s="136"/>
    </row>
    <row r="17" spans="1:4" ht="16.5">
      <c r="A17" s="35"/>
      <c r="B17" s="18" t="s">
        <v>92</v>
      </c>
      <c r="C17" s="136">
        <v>0</v>
      </c>
      <c r="D17" s="136">
        <v>0</v>
      </c>
    </row>
    <row r="18" spans="1:4" ht="16.5">
      <c r="A18" s="35"/>
      <c r="B18" s="7" t="s">
        <v>93</v>
      </c>
      <c r="C18" s="136"/>
      <c r="D18" s="136"/>
    </row>
    <row r="19" spans="1:4" ht="16.5">
      <c r="A19" s="35"/>
      <c r="B19" s="18" t="s">
        <v>94</v>
      </c>
      <c r="C19" s="136"/>
      <c r="D19" s="136"/>
    </row>
    <row r="20" spans="1:4" ht="16.5">
      <c r="A20" s="35"/>
      <c r="B20" s="18" t="s">
        <v>95</v>
      </c>
      <c r="C20" s="136"/>
      <c r="D20" s="136"/>
    </row>
    <row r="21" spans="1:4" ht="16.5">
      <c r="A21" s="35"/>
      <c r="B21" s="18" t="s">
        <v>151</v>
      </c>
      <c r="C21" s="136"/>
      <c r="D21" s="136"/>
    </row>
    <row r="22" spans="1:4" ht="16.5">
      <c r="A22" s="35"/>
      <c r="B22" s="18" t="s">
        <v>96</v>
      </c>
      <c r="C22" s="136"/>
      <c r="D22" s="136"/>
    </row>
    <row r="23" spans="1:4" ht="16.5">
      <c r="A23" s="35"/>
      <c r="B23" s="18" t="s">
        <v>97</v>
      </c>
      <c r="C23" s="136">
        <f>C19+C20+C21+C22</f>
        <v>0</v>
      </c>
      <c r="D23" s="136">
        <f>D19+D20+D21+D22</f>
        <v>0</v>
      </c>
    </row>
    <row r="24" spans="1:4" ht="16.5">
      <c r="A24" s="5"/>
      <c r="B24" s="6" t="s">
        <v>98</v>
      </c>
      <c r="C24" s="134">
        <v>0</v>
      </c>
      <c r="D24" s="134">
        <v>0</v>
      </c>
    </row>
    <row r="25" spans="1:4" ht="16.5">
      <c r="A25" s="5"/>
      <c r="B25" s="6" t="s">
        <v>99</v>
      </c>
      <c r="C25" s="123">
        <v>1457471</v>
      </c>
      <c r="D25" s="134">
        <f>E26</f>
        <v>0</v>
      </c>
    </row>
    <row r="26" spans="1:4" ht="16.5">
      <c r="A26" s="5"/>
      <c r="B26" s="6" t="s">
        <v>100</v>
      </c>
      <c r="C26" s="134">
        <f>aktive!D5</f>
        <v>285780</v>
      </c>
      <c r="D26" s="134" t="str">
        <f>aktive!E5</f>
        <v>1.457.471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cp:lastPrinted>2014-03-27T11:34:07Z</cp:lastPrinted>
  <dcterms:created xsi:type="dcterms:W3CDTF">1996-10-14T23:33:28Z</dcterms:created>
  <dcterms:modified xsi:type="dcterms:W3CDTF">2014-03-27T12:01:22Z</dcterms:modified>
  <cp:category/>
  <cp:version/>
  <cp:contentType/>
  <cp:contentStatus/>
</cp:coreProperties>
</file>